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0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6\Reportes\CFE\"/>
    </mc:Choice>
  </mc:AlternateContent>
  <bookViews>
    <workbookView xWindow="600" yWindow="105" windowWidth="13980" windowHeight="2205" tabRatio="666" firstSheet="1" activeTab="4"/>
  </bookViews>
  <sheets>
    <sheet name="N_Campos Generales" sheetId="4" r:id="rId1"/>
    <sheet name="N_Campos Específicos" sheetId="5" r:id="rId2"/>
    <sheet name="Anexo AE12 Mo_Total" sheetId="1" r:id="rId3"/>
    <sheet name="Anexo AE13 Maq_Total" sheetId="2" r:id="rId4"/>
    <sheet name="Anexo AE14 Ma_Total" sheetId="3" r:id="rId5"/>
  </sheets>
  <definedNames>
    <definedName name="area">'N_Campos Generales'!$C$24</definedName>
    <definedName name="cargo">'N_Campos Generales'!$C$18</definedName>
    <definedName name="cargocontacto">'N_Campos Generales'!$C$33</definedName>
    <definedName name="cargoresponsabledelaobra">'N_Campos Generales'!$C$51</definedName>
    <definedName name="cargovendedor">'N_Campos Generales'!$C$54</definedName>
    <definedName name="ciudad">'N_Campos Generales'!$C$9</definedName>
    <definedName name="ciudadcliente">'N_Campos Generales'!$C$29</definedName>
    <definedName name="ciudaddelaobra">'N_Campos Generales'!$C$45</definedName>
    <definedName name="cmic">'N_Campos Generales'!$C$14</definedName>
    <definedName name="codigodelaobra">'N_Campos Generales'!$C$41</definedName>
    <definedName name="codigopostalcliente">'N_Campos Generales'!$C$28</definedName>
    <definedName name="codigopostaldelaobra">'N_Campos Generales'!$C$47</definedName>
    <definedName name="codigovendedor">'N_Campos Generales'!$C$52</definedName>
    <definedName name="colonia">'N_Campos Generales'!$C$8</definedName>
    <definedName name="coloniacliente">'N_Campos Generales'!$C$27</definedName>
    <definedName name="coloniadelaobra">'N_Campos Generales'!$C$44</definedName>
    <definedName name="contactocliente">'N_Campos Generales'!$C$32</definedName>
    <definedName name="decimalesredondeo">'N_Campos Generales'!$C$65</definedName>
    <definedName name="departamento">'N_Campos Generales'!$C$25</definedName>
    <definedName name="direccioncliente">'N_Campos Generales'!$C$26</definedName>
    <definedName name="direcciondeconcurso">'N_Campos Generales'!$C$39</definedName>
    <definedName name="direcciondelaobra">'N_Campos Generales'!$C$43</definedName>
    <definedName name="domicilio">'N_Campos Generales'!$C$7</definedName>
    <definedName name="email">'N_Campos Generales'!$C$13</definedName>
    <definedName name="emailcliente">'N_Campos Generales'!$C$31</definedName>
    <definedName name="emaildelaobra">'N_Campos Generales'!$C$49</definedName>
    <definedName name="estado">'N_Campos Generales'!$C$10</definedName>
    <definedName name="estadodelaobra">'N_Campos Generales'!$C$46</definedName>
    <definedName name="fechaconvocatoria">'N_Campos Generales'!$C$72</definedName>
    <definedName name="fechadeconcurso">'N_Campos Generales'!$C$37</definedName>
    <definedName name="fechainicio">'N_Campos Generales'!$C$57</definedName>
    <definedName name="fechaterminacion">'N_Campos Generales'!$C$58</definedName>
    <definedName name="imss">'N_Campos Generales'!$C$16</definedName>
    <definedName name="infonavit">'N_Campos Generales'!$C$15</definedName>
    <definedName name="mailcontacto">'N_Campos Generales'!$C$35</definedName>
    <definedName name="mailvendedor">'N_Campos Generales'!$C$56</definedName>
    <definedName name="nombrecliente">'N_Campos Generales'!$C$23</definedName>
    <definedName name="nombredelaobra">'N_Campos Generales'!$C$42</definedName>
    <definedName name="nombrevendedor">'N_Campos Generales'!$C$53</definedName>
    <definedName name="numconvocatoria">'N_Campos Generales'!$C$71</definedName>
    <definedName name="numerodeconcurso">'N_Campos Generales'!$C$38</definedName>
    <definedName name="plazocalculado">'N_Campos Generales'!$C$63</definedName>
    <definedName name="plazoreal">'N_Campos Generales'!$C$64</definedName>
    <definedName name="porcentajeivapresupuesto">'N_Campos Generales'!$C$61</definedName>
    <definedName name="primeramoneda">'N_Campos Generales'!$C$66</definedName>
    <definedName name="razonsocial">'N_Campos Generales'!$C$6</definedName>
    <definedName name="remateprimeramoneda">'N_Campos Generales'!$C$68</definedName>
    <definedName name="rematesegundamoneda">'N_Campos Generales'!$C$69</definedName>
    <definedName name="responsable">'N_Campos Generales'!$C$17</definedName>
    <definedName name="responsabledelaobra">'N_Campos Generales'!$C$50</definedName>
    <definedName name="rfc">'N_Campos Generales'!$C$11</definedName>
    <definedName name="segundamoneda">'N_Campos Generales'!$C$67</definedName>
    <definedName name="telefono">'N_Campos Generales'!$C$12</definedName>
    <definedName name="telefonocliente">'N_Campos Generales'!$C$30</definedName>
    <definedName name="telefonocontacto">'N_Campos Generales'!$C$34</definedName>
    <definedName name="telefonodelaobra">'N_Campos Generales'!$C$48</definedName>
    <definedName name="telefonovendedor">'N_Campos Generales'!$C$55</definedName>
    <definedName name="tipodelicitacion">'N_Campos Generales'!$C$73</definedName>
    <definedName name="totalpresupuestoprimeramoneda">'N_Campos Generales'!$C$59</definedName>
    <definedName name="totalpresupuestosegundamoneda">'N_Campos Generales'!$C$60</definedName>
  </definedNames>
  <calcPr calcId="162913"/>
</workbook>
</file>

<file path=xl/calcChain.xml><?xml version="1.0" encoding="utf-8"?>
<calcChain xmlns="http://schemas.openxmlformats.org/spreadsheetml/2006/main">
  <c r="A6" i="3" l="1"/>
  <c r="A6" i="2"/>
  <c r="A6" i="1"/>
  <c r="F9" i="2"/>
  <c r="F23" i="1"/>
  <c r="D9" i="1"/>
  <c r="A9" i="1"/>
  <c r="H7" i="1"/>
  <c r="H5" i="1"/>
  <c r="C5" i="1"/>
  <c r="H3" i="1"/>
  <c r="C3" i="1"/>
  <c r="F22" i="2"/>
  <c r="A9" i="2"/>
  <c r="H8" i="2"/>
  <c r="H6" i="2"/>
  <c r="C5" i="2"/>
  <c r="H4" i="2"/>
  <c r="C3" i="2"/>
  <c r="F23" i="3"/>
  <c r="D9" i="3"/>
  <c r="A9" i="3"/>
  <c r="G8" i="3"/>
  <c r="G6" i="3"/>
  <c r="C5" i="3"/>
  <c r="G4" i="3"/>
  <c r="C3" i="3"/>
</calcChain>
</file>

<file path=xl/sharedStrings.xml><?xml version="1.0" encoding="utf-8"?>
<sst xmlns="http://schemas.openxmlformats.org/spreadsheetml/2006/main" count="367" uniqueCount="273">
  <si>
    <t>{titulos}</t>
  </si>
  <si>
    <t>Código</t>
  </si>
  <si>
    <t>Unidad</t>
  </si>
  <si>
    <t>{titulomeses}</t>
  </si>
  <si>
    <t>{detalle}</t>
  </si>
  <si>
    <t>{unidad}</t>
  </si>
  <si>
    <t>{costo}</t>
  </si>
  <si>
    <t>{fin del reporte}</t>
  </si>
  <si>
    <t>Costo por Hora</t>
  </si>
  <si>
    <t>{capacidad}</t>
  </si>
  <si>
    <t>{potencia}</t>
  </si>
  <si>
    <t>{volumen}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</si>
  <si>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</si>
  <si>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</si>
  <si>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</si>
  <si>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</si>
  <si>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</si>
  <si>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</si>
  <si>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</si>
  <si>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</si>
  <si>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</si>
  <si>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</si>
  <si>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</si>
  <si>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</si>
  <si>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</si>
  <si>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</si>
  <si>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</si>
  <si>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</si>
  <si>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</si>
  <si>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</si>
  <si>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</si>
  <si>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</si>
  <si>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</si>
  <si>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</si>
  <si>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</si>
  <si>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</si>
  <si>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</si>
  <si>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</si>
  <si>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</si>
  <si>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</si>
  <si>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</si>
  <si>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</si>
  <si>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</si>
  <si>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</si>
  <si>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</si>
  <si>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</si>
  <si>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</si>
  <si>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</si>
  <si>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</si>
  <si>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</si>
  <si>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</si>
  <si>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</si>
  <si>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</si>
  <si>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</si>
  <si>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</si>
  <si>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</si>
  <si>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</si>
  <si>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</si>
  <si>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</si>
  <si>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</si>
  <si>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</si>
  <si>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</si>
  <si>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</si>
  <si>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</si>
  <si>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</si>
  <si>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</si>
  <si>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</si>
  <si>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</si>
  <si>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</si>
  <si>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</si>
  <si>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</si>
  <si>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</si>
  <si>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</si>
  <si>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</si>
  <si>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</si>
  <si>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</si>
  <si>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</si>
  <si>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</si>
  <si>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</si>
  <si>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</si>
  <si>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</si>
  <si>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</si>
  <si>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</si>
  <si>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</si>
  <si>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</si>
  <si>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</si>
  <si>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</si>
  <si>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</si>
  <si>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</si>
  <si>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</si>
  <si>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</si>
  <si>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</si>
  <si>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</si>
  <si>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</si>
  <si>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</si>
  <si>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</si>
  <si>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</si>
  <si>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</si>
  <si>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</si>
  <si>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</si>
  <si>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</si>
  <si>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</si>
  <si>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NOMBRE</t>
  </si>
  <si>
    <t>{codigo}</t>
  </si>
  <si>
    <t>Código del concepto de presupuesto.</t>
  </si>
  <si>
    <t>{codigosap}</t>
  </si>
  <si>
    <t>Código del concepto en el sistema SAP/R3</t>
  </si>
  <si>
    <t>{codigoauxiliar}</t>
  </si>
  <si>
    <t>Código auxiliar (codigo de la dependencia, especificacion, etc).</t>
  </si>
  <si>
    <t>{partida}</t>
  </si>
  <si>
    <t>Código de la partida a la que pertenece.</t>
  </si>
  <si>
    <t>Unidad del concepto de presupuesto.</t>
  </si>
  <si>
    <t>{descripcion}</t>
  </si>
  <si>
    <t>Descripción del concepto (mediante opciones puede ser descripción completa ó descripción corta).</t>
  </si>
  <si>
    <t>Cantidad del concepto de presupuesto.</t>
  </si>
  <si>
    <t>{precio}</t>
  </si>
  <si>
    <t>Precio de venta en la moneda 1 del concepto del presupuesto.</t>
  </si>
  <si>
    <t>{porcentaje}</t>
  </si>
  <si>
    <t>% que representa el concepto sobre el total del presupuesto.</t>
  </si>
  <si>
    <t>{importe}</t>
  </si>
  <si>
    <t>Importe en la moneda 1 del concepto del presupuesto.</t>
  </si>
  <si>
    <t>{renglon}</t>
  </si>
  <si>
    <t>Renglón del presupuesto</t>
  </si>
  <si>
    <t>SalarioReal</t>
  </si>
  <si>
    <t>{areadetrabajo}</t>
  </si>
  <si>
    <t>Los siguientes campos se modifican en la pestaña detalle del equipo al entrar a un cargo fijo.</t>
  </si>
  <si>
    <t>Capacidad del equipo</t>
  </si>
  <si>
    <t>{marca}</t>
  </si>
  <si>
    <t>Marca del equipo.</t>
  </si>
  <si>
    <t>{modelo}</t>
  </si>
  <si>
    <t>Modelo del equipo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</si>
  <si>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</si>
  <si>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</si>
  <si>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</si>
  <si>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</si>
  <si>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</si>
  <si>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</si>
  <si>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</si>
  <si>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</si>
  <si>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</si>
  <si>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{vidautil}</t>
  </si>
  <si>
    <t xml:space="preserve">Vida util del equipo </t>
  </si>
  <si>
    <t>Encabezado de cada periodo.</t>
  </si>
  <si>
    <t>Partidas en las que participa la categoría de mano de obra.</t>
  </si>
  <si>
    <t>Costo en la moneda 1 del insumo.</t>
  </si>
  <si>
    <t>Costo</t>
  </si>
  <si>
    <t>{pie de página}</t>
  </si>
  <si>
    <t>CAMPOS USADOS EN LOS REPORTES DE PROGRAMA DE SUMINISTROS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</si>
  <si>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</si>
  <si>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</si>
  <si>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</si>
  <si>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</si>
  <si>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</si>
  <si>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</si>
  <si>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</si>
  <si>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</si>
  <si>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</si>
  <si>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</si>
  <si>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</si>
  <si>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</si>
  <si>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</si>
  <si>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</si>
  <si>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</si>
  <si>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</si>
  <si>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</si>
  <si>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</si>
  <si>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</si>
  <si>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</si>
  <si>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</si>
  <si>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</si>
  <si>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</si>
  <si>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</si>
  <si>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</si>
  <si>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</si>
  <si>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</si>
  <si>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</si>
  <si>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</si>
  <si>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</si>
  <si>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</si>
  <si>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</si>
  <si>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</si>
  <si>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</si>
  <si>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</si>
  <si>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</si>
  <si>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</si>
  <si>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</si>
  <si>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</si>
  <si>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</si>
  <si>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</si>
  <si>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</si>
  <si>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</si>
  <si>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</si>
  <si>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</si>
  <si>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</si>
  <si>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{canmes}</t>
  </si>
  <si>
    <t>{impmes}</t>
  </si>
  <si>
    <t>Porcentaje por mes.</t>
  </si>
  <si>
    <t>Cantidad por mes.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</si>
  <si>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</si>
  <si>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</si>
  <si>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</si>
  <si>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</si>
  <si>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</si>
  <si>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</si>
  <si>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 xml:space="preserve">Importe parcial </t>
  </si>
  <si>
    <t xml:space="preserve">Importe acumulado 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</si>
  <si>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</si>
  <si>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</si>
  <si>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</si>
  <si>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</si>
  <si>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</si>
  <si>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</si>
  <si>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</si>
  <si>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</si>
  <si>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{disponibilidad}</t>
  </si>
  <si>
    <t>Disponibilidad del equipo (Propio, Alquiler, Por comprar)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</si>
  <si>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</si>
  <si>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</si>
  <si>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</si>
  <si>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</si>
  <si>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Versión de reportes:</t>
  </si>
  <si>
    <t>FECHA DE INICIO:</t>
  </si>
  <si>
    <t>ANEXO</t>
  </si>
  <si>
    <t>COMISION FEDERAL DE ELECTRICIDAD</t>
  </si>
  <si>
    <t>FECHA DE TERMINACIÓN:</t>
  </si>
  <si>
    <t>PLAZO DE EJECUCIÓN:</t>
  </si>
  <si>
    <t>HOJA</t>
  </si>
  <si>
    <t>DE</t>
  </si>
  <si>
    <t>COMISIÓN FEDERAL DE ELECTRICIDAD</t>
  </si>
  <si>
    <t>PROGRAMA DE EROGACIONES A COSTO DIRECTO CALENDARIZADO Y CUANTIFICADO DE LOS MATERIALES Y EQUIPOS DE INSTALACIÓN PERMANENTE</t>
  </si>
  <si>
    <t>IMPORTE DE ESTA HOJA:</t>
  </si>
  <si>
    <t>IMPORTE ACUMULADO HASTA LA HOJA ANTERIOR:</t>
  </si>
  <si>
    <t>IMPORTE ACUMULADO HASTA ESTA HOJA:</t>
  </si>
  <si>
    <t>PROGRAMA DE EROGACIONES A COSTO DIRECTO CALENDARIZADO Y CUANTIFICADO DE LA MAQUINARIA Y EQUIPO DE CONSTRUCCIÓN</t>
  </si>
  <si>
    <t>codigodelaobra</t>
  </si>
  <si>
    <t>Código de la obra.</t>
  </si>
  <si>
    <t>PU2010-OBRA NUEVA 001</t>
  </si>
  <si>
    <t>Nombre del contacto del cliente.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</si>
  <si>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</si>
  <si>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</si>
  <si>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</si>
  <si>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</si>
  <si>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</si>
  <si>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</si>
  <si>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</si>
  <si>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</si>
  <si>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</si>
  <si>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</si>
  <si>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</si>
  <si>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</si>
  <si>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</si>
  <si>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</si>
  <si>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</si>
  <si>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</si>
  <si>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</si>
  <si>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</si>
  <si>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</si>
  <si>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</si>
  <si>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ventas@neodata.com.mx</t>
  </si>
  <si>
    <t>{consecutivo}</t>
  </si>
  <si>
    <t>Número consecutivo de impresión.</t>
  </si>
  <si>
    <t>AE 12</t>
  </si>
  <si>
    <t>NOMBRE DE LA PARTIDA, SUBPARTIDA O CONCEPTO</t>
  </si>
  <si>
    <t>CATEGORIA</t>
  </si>
  <si>
    <t>MAQUINARIA Y EQUIPO DE CONSTRUCCIÓN</t>
  </si>
  <si>
    <t>UnIdad</t>
  </si>
  <si>
    <t>AE 13</t>
  </si>
  <si>
    <t>MATERIAL Y EQUIPO DE INSTALACIÓN PERMANENTE</t>
  </si>
  <si>
    <t>AE 14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</si>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</sst>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$&quot;#,##0.00"/>
    <numFmt numFmtId="165" formatCode="0.000000"/>
    <numFmt numFmtId="166" formatCode="dd/mm/yyyy;@"/>
    <numFmt numFmtId="167" formatCode="0.000000%"/>
  </numFmts>
  <fonts count="1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0" tint="-0.499984740745262"/>
      <name val="Arial"/>
      <family val="2"/>
    </font>
    <font>
      <sz val="8"/>
      <color rgb="FF00B05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double">
        <color indexed="64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indexed="64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indexed="64"/>
      </bottom>
      <diagonal/>
    </border>
    <border>
      <left style="hair">
        <color auto="1"/>
      </left>
      <right style="double">
        <color indexed="64"/>
      </right>
      <top style="hair">
        <color auto="1"/>
      </top>
      <bottom style="double">
        <color indexed="64"/>
      </bottom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double">
        <color indexed="64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double">
        <color indexed="64"/>
      </bottom>
      <diagonal/>
    </border>
    <border>
      <left/>
      <right style="hair">
        <color auto="1"/>
      </right>
      <top style="hair">
        <color auto="1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indexed="64"/>
      </bottom>
      <diagonal/>
    </border>
  </borders>
  <cellStyleXfs count="5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4" fillId="0" borderId="0"/>
    <xf numFmtId="0" fontId="1" fillId="0" borderId="0"/>
  </cellStyleXfs>
  <cellXfs count="165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 wrapText="1"/>
    </xf>
    <xf numFmtId="0" fontId="4" fillId="5" borderId="13" xfId="0" applyFont="1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4" fillId="5" borderId="15" xfId="0" applyFont="1" applyFill="1" applyBorder="1" applyAlignment="1">
      <alignment vertical="top" wrapText="1"/>
    </xf>
    <xf numFmtId="0" fontId="0" fillId="2" borderId="16" xfId="0" applyFill="1" applyBorder="1" applyAlignment="1">
      <alignment vertical="top"/>
    </xf>
    <xf numFmtId="0" fontId="4" fillId="2" borderId="16" xfId="0" applyFont="1" applyFill="1" applyBorder="1" applyAlignment="1">
      <alignment vertical="top" wrapText="1"/>
    </xf>
    <xf numFmtId="0" fontId="7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4" fillId="2" borderId="17" xfId="0" applyFont="1" applyFill="1" applyBorder="1" applyAlignment="1">
      <alignment vertical="top" wrapText="1"/>
    </xf>
    <xf numFmtId="0" fontId="10" fillId="2" borderId="17" xfId="1" applyFill="1" applyBorder="1" applyAlignment="1" applyProtection="1">
      <alignment vertical="top" wrapText="1"/>
    </xf>
    <xf numFmtId="49" fontId="4" fillId="2" borderId="17" xfId="0" applyNumberFormat="1" applyFont="1" applyFill="1" applyBorder="1" applyAlignment="1">
      <alignment vertical="top" wrapText="1"/>
    </xf>
    <xf numFmtId="0" fontId="0" fillId="5" borderId="15" xfId="0" applyFill="1" applyBorder="1" applyAlignment="1">
      <alignment vertical="top"/>
    </xf>
    <xf numFmtId="0" fontId="4" fillId="2" borderId="17" xfId="0" applyFont="1" applyFill="1" applyBorder="1" applyAlignment="1">
      <alignment horizontal="left" vertical="top" wrapText="1"/>
    </xf>
    <xf numFmtId="0" fontId="4" fillId="5" borderId="17" xfId="0" applyFont="1" applyFill="1" applyBorder="1" applyAlignment="1">
      <alignment vertical="top" wrapText="1"/>
    </xf>
    <xf numFmtId="0" fontId="4" fillId="2" borderId="15" xfId="0" applyFont="1" applyFill="1" applyBorder="1" applyAlignment="1">
      <alignment vertical="top" wrapText="1"/>
    </xf>
    <xf numFmtId="0" fontId="0" fillId="2" borderId="18" xfId="0" applyFill="1" applyBorder="1" applyAlignment="1">
      <alignment vertical="top"/>
    </xf>
    <xf numFmtId="0" fontId="4" fillId="5" borderId="19" xfId="0" applyFont="1" applyFill="1" applyBorder="1" applyAlignment="1">
      <alignment vertical="top"/>
    </xf>
    <xf numFmtId="0" fontId="0" fillId="5" borderId="20" xfId="0" applyFill="1" applyBorder="1" applyAlignment="1">
      <alignment vertical="top"/>
    </xf>
    <xf numFmtId="0" fontId="4" fillId="5" borderId="20" xfId="0" applyFont="1" applyFill="1" applyBorder="1" applyAlignment="1">
      <alignment vertical="top" wrapText="1"/>
    </xf>
    <xf numFmtId="0" fontId="8" fillId="4" borderId="13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6" fillId="3" borderId="13" xfId="0" applyFont="1" applyFill="1" applyBorder="1" applyAlignment="1">
      <alignment horizontal="center" vertical="top"/>
    </xf>
    <xf numFmtId="0" fontId="6" fillId="3" borderId="15" xfId="0" applyFont="1" applyFill="1" applyBorder="1" applyAlignment="1">
      <alignment horizontal="center" vertical="top"/>
    </xf>
    <xf numFmtId="0" fontId="0" fillId="2" borderId="17" xfId="0" applyFill="1" applyBorder="1" applyAlignment="1">
      <alignment vertical="top" wrapText="1"/>
    </xf>
    <xf numFmtId="0" fontId="7" fillId="2" borderId="17" xfId="0" applyFont="1" applyFill="1" applyBorder="1" applyAlignment="1">
      <alignment vertical="top" wrapText="1"/>
    </xf>
    <xf numFmtId="0" fontId="4" fillId="6" borderId="0" xfId="0" applyFont="1" applyFill="1" applyAlignment="1">
      <alignment horizontal="centerContinuous" vertical="top"/>
    </xf>
    <xf numFmtId="0" fontId="0" fillId="6" borderId="0" xfId="0" applyFill="1"/>
    <xf numFmtId="0" fontId="0" fillId="6" borderId="0" xfId="0" applyFill="1" applyAlignment="1">
      <alignment vertical="top"/>
    </xf>
    <xf numFmtId="0" fontId="3" fillId="0" borderId="0" xfId="0" applyFont="1" applyBorder="1" applyAlignment="1">
      <alignment horizontal="right"/>
    </xf>
    <xf numFmtId="0" fontId="3" fillId="0" borderId="4" xfId="0" applyFont="1" applyBorder="1"/>
    <xf numFmtId="0" fontId="4" fillId="2" borderId="17" xfId="0" applyFont="1" applyFill="1" applyBorder="1"/>
    <xf numFmtId="0" fontId="0" fillId="2" borderId="17" xfId="0" applyFill="1" applyBorder="1"/>
    <xf numFmtId="0" fontId="0" fillId="0" borderId="0" xfId="0" applyBorder="1"/>
    <xf numFmtId="164" fontId="4" fillId="2" borderId="17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16" xfId="0" applyFont="1" applyFill="1" applyBorder="1" applyAlignment="1">
      <alignment vertical="top"/>
    </xf>
    <xf numFmtId="0" fontId="5" fillId="2" borderId="17" xfId="0" applyFont="1" applyFill="1" applyBorder="1" applyAlignment="1">
      <alignment vertical="top"/>
    </xf>
    <xf numFmtId="0" fontId="5" fillId="2" borderId="18" xfId="0" applyFont="1" applyFill="1" applyBorder="1" applyAlignment="1">
      <alignment vertical="top"/>
    </xf>
    <xf numFmtId="0" fontId="5" fillId="2" borderId="13" xfId="0" applyFont="1" applyFill="1" applyBorder="1" applyAlignment="1">
      <alignment vertical="top"/>
    </xf>
    <xf numFmtId="0" fontId="5" fillId="2" borderId="16" xfId="0" applyFont="1" applyFill="1" applyBorder="1"/>
    <xf numFmtId="0" fontId="5" fillId="2" borderId="17" xfId="0" applyFont="1" applyFill="1" applyBorder="1"/>
    <xf numFmtId="10" fontId="4" fillId="2" borderId="17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center"/>
    </xf>
    <xf numFmtId="49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0" fontId="5" fillId="2" borderId="17" xfId="0" applyFont="1" applyFill="1" applyBorder="1" applyAlignment="1">
      <alignment vertical="top" wrapText="1"/>
    </xf>
    <xf numFmtId="0" fontId="2" fillId="0" borderId="0" xfId="0" applyFont="1" applyBorder="1" applyAlignment="1">
      <alignment horizontal="left" vertical="top" wrapText="1"/>
    </xf>
    <xf numFmtId="2" fontId="2" fillId="0" borderId="0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center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Border="1" applyAlignment="1">
      <alignment horizontal="left" vertical="top" wrapText="1"/>
    </xf>
    <xf numFmtId="0" fontId="4" fillId="2" borderId="15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center" vertical="center"/>
    </xf>
    <xf numFmtId="0" fontId="1" fillId="2" borderId="17" xfId="0" applyFont="1" applyFill="1" applyBorder="1"/>
    <xf numFmtId="165" fontId="2" fillId="0" borderId="0" xfId="0" applyNumberFormat="1" applyFont="1" applyAlignment="1">
      <alignment horizontal="right" vertical="top"/>
    </xf>
    <xf numFmtId="166" fontId="3" fillId="0" borderId="10" xfId="0" applyNumberFormat="1" applyFont="1" applyBorder="1" applyAlignment="1">
      <alignment horizontal="center" vertical="center"/>
    </xf>
    <xf numFmtId="0" fontId="2" fillId="0" borderId="22" xfId="0" applyFont="1" applyBorder="1"/>
    <xf numFmtId="166" fontId="2" fillId="0" borderId="5" xfId="0" applyNumberFormat="1" applyFont="1" applyBorder="1" applyAlignment="1">
      <alignment horizontal="left"/>
    </xf>
    <xf numFmtId="0" fontId="4" fillId="0" borderId="23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Continuous"/>
    </xf>
    <xf numFmtId="0" fontId="2" fillId="0" borderId="24" xfId="0" applyFont="1" applyBorder="1"/>
    <xf numFmtId="0" fontId="3" fillId="0" borderId="22" xfId="0" applyFont="1" applyBorder="1"/>
    <xf numFmtId="0" fontId="2" fillId="0" borderId="21" xfId="0" applyFont="1" applyBorder="1"/>
    <xf numFmtId="0" fontId="3" fillId="0" borderId="24" xfId="0" applyFont="1" applyBorder="1"/>
    <xf numFmtId="164" fontId="3" fillId="0" borderId="0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centerContinuous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" fillId="2" borderId="17" xfId="0" applyFont="1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0" fillId="2" borderId="13" xfId="0" applyFill="1" applyBorder="1" applyAlignment="1">
      <alignment vertical="top"/>
    </xf>
    <xf numFmtId="0" fontId="1" fillId="2" borderId="13" xfId="0" applyFont="1" applyFill="1" applyBorder="1" applyAlignment="1">
      <alignment vertical="top"/>
    </xf>
    <xf numFmtId="0" fontId="4" fillId="2" borderId="17" xfId="0" applyFont="1" applyFill="1" applyBorder="1" applyAlignment="1">
      <alignment vertical="top"/>
    </xf>
    <xf numFmtId="0" fontId="1" fillId="2" borderId="17" xfId="3" applyFont="1" applyFill="1" applyBorder="1" applyAlignment="1">
      <alignment vertical="top"/>
    </xf>
    <xf numFmtId="0" fontId="4" fillId="2" borderId="17" xfId="3" applyFont="1" applyFill="1" applyBorder="1" applyAlignment="1">
      <alignment vertical="top" wrapText="1"/>
    </xf>
    <xf numFmtId="0" fontId="1" fillId="2" borderId="13" xfId="3" applyFont="1" applyFill="1" applyBorder="1" applyAlignment="1">
      <alignment vertical="top"/>
    </xf>
    <xf numFmtId="0" fontId="14" fillId="2" borderId="17" xfId="3" applyFill="1" applyBorder="1" applyAlignment="1">
      <alignment vertical="top"/>
    </xf>
    <xf numFmtId="0" fontId="4" fillId="2" borderId="17" xfId="3" applyFont="1" applyFill="1" applyBorder="1" applyAlignment="1">
      <alignment vertical="top"/>
    </xf>
    <xf numFmtId="0" fontId="14" fillId="2" borderId="13" xfId="3" applyFill="1" applyBorder="1" applyAlignment="1">
      <alignment vertical="top"/>
    </xf>
    <xf numFmtId="166" fontId="4" fillId="2" borderId="17" xfId="0" applyNumberFormat="1" applyFont="1" applyFill="1" applyBorder="1" applyAlignment="1">
      <alignment vertical="top" wrapText="1"/>
    </xf>
    <xf numFmtId="166" fontId="4" fillId="2" borderId="18" xfId="0" applyNumberFormat="1" applyFont="1" applyFill="1" applyBorder="1" applyAlignment="1">
      <alignment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23" xfId="0" applyFont="1" applyBorder="1" applyAlignment="1">
      <alignment horizontal="center"/>
    </xf>
    <xf numFmtId="0" fontId="2" fillId="0" borderId="28" xfId="0" applyFont="1" applyBorder="1" applyAlignment="1">
      <alignment horizontal="left"/>
    </xf>
    <xf numFmtId="164" fontId="2" fillId="0" borderId="29" xfId="0" applyNumberFormat="1" applyFont="1" applyBorder="1" applyAlignment="1">
      <alignment horizontal="right" vertical="top"/>
    </xf>
    <xf numFmtId="0" fontId="2" fillId="0" borderId="30" xfId="0" applyFont="1" applyBorder="1" applyAlignment="1">
      <alignment horizontal="left"/>
    </xf>
    <xf numFmtId="164" fontId="2" fillId="0" borderId="31" xfId="0" applyNumberFormat="1" applyFont="1" applyBorder="1" applyAlignment="1">
      <alignment horizontal="right" vertical="top"/>
    </xf>
    <xf numFmtId="0" fontId="2" fillId="0" borderId="32" xfId="0" applyFont="1" applyBorder="1" applyAlignment="1">
      <alignment horizontal="left"/>
    </xf>
    <xf numFmtId="164" fontId="2" fillId="0" borderId="33" xfId="0" applyNumberFormat="1" applyFont="1" applyBorder="1" applyAlignment="1">
      <alignment horizontal="right" vertical="top"/>
    </xf>
    <xf numFmtId="0" fontId="2" fillId="0" borderId="34" xfId="0" applyFont="1" applyBorder="1"/>
    <xf numFmtId="0" fontId="2" fillId="0" borderId="35" xfId="0" applyFont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0" fontId="2" fillId="0" borderId="40" xfId="0" applyFont="1" applyBorder="1"/>
    <xf numFmtId="0" fontId="2" fillId="0" borderId="41" xfId="0" applyFont="1" applyBorder="1"/>
    <xf numFmtId="0" fontId="2" fillId="0" borderId="42" xfId="0" applyFont="1" applyBorder="1"/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43" xfId="0" applyFont="1" applyBorder="1" applyAlignment="1">
      <alignment horizontal="left"/>
    </xf>
    <xf numFmtId="0" fontId="2" fillId="0" borderId="44" xfId="0" applyFont="1" applyBorder="1" applyAlignment="1">
      <alignment horizontal="left"/>
    </xf>
    <xf numFmtId="0" fontId="2" fillId="0" borderId="45" xfId="0" applyFont="1" applyBorder="1" applyAlignment="1">
      <alignment horizontal="left"/>
    </xf>
    <xf numFmtId="0" fontId="2" fillId="0" borderId="37" xfId="0" applyFont="1" applyBorder="1" applyAlignment="1">
      <alignment horizontal="left"/>
    </xf>
    <xf numFmtId="0" fontId="2" fillId="0" borderId="39" xfId="0" applyFont="1" applyBorder="1" applyAlignment="1">
      <alignment horizontal="left"/>
    </xf>
    <xf numFmtId="0" fontId="2" fillId="0" borderId="41" xfId="0" applyFont="1" applyBorder="1" applyAlignment="1">
      <alignment horizontal="left"/>
    </xf>
    <xf numFmtId="166" fontId="2" fillId="0" borderId="10" xfId="0" applyNumberFormat="1" applyFont="1" applyBorder="1" applyAlignment="1">
      <alignment horizontal="center" vertical="center"/>
    </xf>
    <xf numFmtId="0" fontId="15" fillId="0" borderId="23" xfId="0" applyFont="1" applyBorder="1" applyAlignment="1">
      <alignment horizontal="center"/>
    </xf>
    <xf numFmtId="0" fontId="16" fillId="2" borderId="17" xfId="0" applyFont="1" applyFill="1" applyBorder="1"/>
    <xf numFmtId="0" fontId="13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21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0" fillId="0" borderId="3" xfId="0" applyBorder="1" applyAlignment="1">
      <alignment horizontal="justify" vertical="top" wrapText="1"/>
    </xf>
    <xf numFmtId="0" fontId="0" fillId="0" borderId="0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7" fontId="2" fillId="0" borderId="0" xfId="2" applyNumberFormat="1" applyFont="1" applyAlignment="1">
      <alignment horizontal="right" vertical="top"/>
    </xf>
  </cellXfs>
  <cellStyles count="5">
    <cellStyle name="Hipervínculo" xfId="1" builtinId="8"/>
    <cellStyle name="Normal" xfId="0" builtinId="0"/>
    <cellStyle name="Normal 2" xfId="3"/>
    <cellStyle name="Normal 2 2" xfId="4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19</xdr:row>
      <xdr:rowOff>38100</xdr:rowOff>
    </xdr:from>
    <xdr:to>
      <xdr:col>5</xdr:col>
      <xdr:colOff>723899</xdr:colOff>
      <xdr:row>19</xdr:row>
      <xdr:rowOff>123825</xdr:rowOff>
    </xdr:to>
    <xdr:sp macro="" textlink="">
      <xdr:nvSpPr>
        <xdr:cNvPr id="3" name="barrames"/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47626</xdr:colOff>
      <xdr:row>0</xdr:row>
      <xdr:rowOff>28575</xdr:rowOff>
    </xdr:from>
    <xdr:to>
      <xdr:col>1</xdr:col>
      <xdr:colOff>1628776</xdr:colOff>
      <xdr:row>2</xdr:row>
      <xdr:rowOff>104775</xdr:rowOff>
    </xdr:to>
    <xdr:pic>
      <xdr:nvPicPr>
        <xdr:cNvPr id="5" name="LogoDep_CFE" descr="LOGEM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6" y="28575"/>
          <a:ext cx="234315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18</xdr:row>
      <xdr:rowOff>38100</xdr:rowOff>
    </xdr:from>
    <xdr:to>
      <xdr:col>5</xdr:col>
      <xdr:colOff>723899</xdr:colOff>
      <xdr:row>18</xdr:row>
      <xdr:rowOff>123825</xdr:rowOff>
    </xdr:to>
    <xdr:sp macro="" textlink="">
      <xdr:nvSpPr>
        <xdr:cNvPr id="3" name="barrames"/>
        <xdr:cNvSpPr/>
      </xdr:nvSpPr>
      <xdr:spPr>
        <a:xfrm>
          <a:off x="8886824" y="35528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47626</xdr:colOff>
      <xdr:row>0</xdr:row>
      <xdr:rowOff>28575</xdr:rowOff>
    </xdr:from>
    <xdr:to>
      <xdr:col>1</xdr:col>
      <xdr:colOff>1628776</xdr:colOff>
      <xdr:row>2</xdr:row>
      <xdr:rowOff>104775</xdr:rowOff>
    </xdr:to>
    <xdr:pic>
      <xdr:nvPicPr>
        <xdr:cNvPr id="5" name="LogoDep_CFE" descr="LOGEM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6" y="28575"/>
          <a:ext cx="234315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19</xdr:row>
      <xdr:rowOff>38100</xdr:rowOff>
    </xdr:from>
    <xdr:to>
      <xdr:col>5</xdr:col>
      <xdr:colOff>866775</xdr:colOff>
      <xdr:row>19</xdr:row>
      <xdr:rowOff>133350</xdr:rowOff>
    </xdr:to>
    <xdr:sp macro="" textlink="">
      <xdr:nvSpPr>
        <xdr:cNvPr id="3" name="barrames"/>
        <xdr:cNvSpPr/>
      </xdr:nvSpPr>
      <xdr:spPr>
        <a:xfrm>
          <a:off x="4829174" y="3343275"/>
          <a:ext cx="781051" cy="95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47626</xdr:colOff>
      <xdr:row>0</xdr:row>
      <xdr:rowOff>28575</xdr:rowOff>
    </xdr:from>
    <xdr:to>
      <xdr:col>1</xdr:col>
      <xdr:colOff>1628776</xdr:colOff>
      <xdr:row>2</xdr:row>
      <xdr:rowOff>123825</xdr:rowOff>
    </xdr:to>
    <xdr:pic>
      <xdr:nvPicPr>
        <xdr:cNvPr id="5" name="LogoDep_CFE" descr="LOGEM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6" y="28575"/>
          <a:ext cx="234315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3"/>
  <sheetViews>
    <sheetView showGridLines="0" showZeros="0" topLeftCell="A25" workbookViewId="0"/>
  </sheetViews>
  <sheetFormatPr baseColWidth="10" defaultColWidth="9.140625" defaultRowHeight="12.75" x14ac:dyDescent="0.2"/>
  <cols>
    <col min="1" max="1" width="30.7109375" customWidth="1"/>
    <col min="2" max="2" width="67.28515625" customWidth="1"/>
    <col min="3" max="3" width="49.85546875" customWidth="1"/>
  </cols>
  <sheetData>
    <row r="1" spans="1:3" x14ac:dyDescent="0.2">
      <c r="B1" s="86" t="s">
        <v>220</v>
      </c>
      <c r="C1" s="87" t="s">
        <v>257</v>
      </c>
    </row>
    <row r="2" spans="1:3" ht="12.75" customHeight="1" x14ac:dyDescent="0.2">
      <c r="A2" s="51" t="s">
        <v>12</v>
      </c>
      <c r="B2" s="51"/>
      <c r="C2" s="60"/>
    </row>
    <row r="3" spans="1:3" ht="12.75" customHeight="1" x14ac:dyDescent="0.2">
      <c r="A3" s="52"/>
      <c r="B3" s="52"/>
      <c r="C3" s="52"/>
    </row>
    <row r="4" spans="1:3" ht="12.75" customHeight="1" x14ac:dyDescent="0.2">
      <c r="A4" s="15" t="s">
        <v>13</v>
      </c>
      <c r="B4" s="16" t="s">
        <v>14</v>
      </c>
      <c r="C4" s="17" t="s">
        <v>15</v>
      </c>
    </row>
    <row r="5" spans="1:3" ht="12.75" customHeight="1" x14ac:dyDescent="0.2">
      <c r="A5" s="18" t="s">
        <v>16</v>
      </c>
      <c r="B5" s="19"/>
      <c r="C5" s="20"/>
    </row>
    <row r="6" spans="1:3" ht="12.75" customHeight="1" x14ac:dyDescent="0.2">
      <c r="A6" s="53" t="s">
        <v>17</v>
      </c>
      <c r="B6" s="21" t="s">
        <v>18</v>
      </c>
      <c r="C6" s="22" t="s">
        <v>19</v>
      </c>
    </row>
    <row r="7" spans="1:3" ht="12.75" customHeight="1" x14ac:dyDescent="0.2">
      <c r="A7" s="54" t="s">
        <v>20</v>
      </c>
      <c r="B7" s="24" t="s">
        <v>21</v>
      </c>
      <c r="C7" s="25" t="s">
        <v>22</v>
      </c>
    </row>
    <row r="8" spans="1:3" ht="12.75" customHeight="1" x14ac:dyDescent="0.2">
      <c r="A8" s="54" t="s">
        <v>23</v>
      </c>
      <c r="B8" s="24" t="s">
        <v>24</v>
      </c>
      <c r="C8" s="25" t="s">
        <v>25</v>
      </c>
    </row>
    <row r="9" spans="1:3" ht="12.75" customHeight="1" x14ac:dyDescent="0.2">
      <c r="A9" s="54" t="s">
        <v>26</v>
      </c>
      <c r="B9" s="24" t="s">
        <v>27</v>
      </c>
      <c r="C9" s="25" t="s">
        <v>28</v>
      </c>
    </row>
    <row r="10" spans="1:3" ht="12.75" customHeight="1" x14ac:dyDescent="0.2">
      <c r="A10" s="24" t="s">
        <v>29</v>
      </c>
      <c r="B10" s="54" t="s">
        <v>30</v>
      </c>
      <c r="C10" s="25" t="s">
        <v>31</v>
      </c>
    </row>
    <row r="11" spans="1:3" ht="12.75" customHeight="1" x14ac:dyDescent="0.2">
      <c r="A11" s="24" t="s">
        <v>32</v>
      </c>
      <c r="B11" s="24" t="s">
        <v>33</v>
      </c>
      <c r="C11" s="25" t="s">
        <v>34</v>
      </c>
    </row>
    <row r="12" spans="1:3" ht="12.75" customHeight="1" x14ac:dyDescent="0.2">
      <c r="A12" s="24" t="s">
        <v>35</v>
      </c>
      <c r="B12" s="24" t="s">
        <v>36</v>
      </c>
      <c r="C12" s="25" t="s">
        <v>37</v>
      </c>
    </row>
    <row r="13" spans="1:3" ht="12.75" customHeight="1" x14ac:dyDescent="0.2">
      <c r="A13" s="24" t="s">
        <v>38</v>
      </c>
      <c r="B13" s="24" t="s">
        <v>39</v>
      </c>
      <c r="C13" s="26" t="s">
        <v>40</v>
      </c>
    </row>
    <row r="14" spans="1:3" ht="12.75" customHeight="1" x14ac:dyDescent="0.2">
      <c r="A14" s="54" t="s">
        <v>41</v>
      </c>
      <c r="B14" s="24" t="s">
        <v>42</v>
      </c>
      <c r="C14" s="27">
        <v>1234567</v>
      </c>
    </row>
    <row r="15" spans="1:3" ht="12.75" customHeight="1" x14ac:dyDescent="0.2">
      <c r="A15" s="54" t="s">
        <v>43</v>
      </c>
      <c r="B15" s="24" t="s">
        <v>44</v>
      </c>
      <c r="C15" s="27">
        <v>12345678</v>
      </c>
    </row>
    <row r="16" spans="1:3" ht="12.75" customHeight="1" x14ac:dyDescent="0.2">
      <c r="A16" s="54" t="s">
        <v>45</v>
      </c>
      <c r="B16" s="24" t="s">
        <v>46</v>
      </c>
      <c r="C16" s="27">
        <v>123456789</v>
      </c>
    </row>
    <row r="17" spans="1:3" ht="12.75" customHeight="1" x14ac:dyDescent="0.2">
      <c r="A17" s="54" t="s">
        <v>47</v>
      </c>
      <c r="B17" s="24" t="s">
        <v>48</v>
      </c>
      <c r="C17" s="25" t="s">
        <v>49</v>
      </c>
    </row>
    <row r="18" spans="1:3" ht="12.75" customHeight="1" x14ac:dyDescent="0.2">
      <c r="A18" s="54" t="s">
        <v>50</v>
      </c>
      <c r="B18" s="24" t="s">
        <v>51</v>
      </c>
      <c r="C18" s="25" t="s">
        <v>52</v>
      </c>
    </row>
    <row r="19" spans="1:3" ht="12.75" customHeight="1" x14ac:dyDescent="0.2">
      <c r="A19" s="95" t="s">
        <v>238</v>
      </c>
      <c r="B19" s="96" t="s">
        <v>239</v>
      </c>
      <c r="C19" s="97" t="s">
        <v>239</v>
      </c>
    </row>
    <row r="20" spans="1:3" x14ac:dyDescent="0.2">
      <c r="A20" s="98" t="s">
        <v>240</v>
      </c>
      <c r="B20" s="96" t="s">
        <v>241</v>
      </c>
      <c r="C20" s="97" t="s">
        <v>241</v>
      </c>
    </row>
    <row r="21" spans="1:3" x14ac:dyDescent="0.2">
      <c r="A21" s="95" t="s">
        <v>242</v>
      </c>
      <c r="B21" s="96" t="s">
        <v>243</v>
      </c>
      <c r="C21" s="97" t="s">
        <v>243</v>
      </c>
    </row>
    <row r="22" spans="1:3" ht="12.75" customHeight="1" x14ac:dyDescent="0.2">
      <c r="A22" s="18" t="s">
        <v>53</v>
      </c>
      <c r="B22" s="28"/>
      <c r="C22" s="20"/>
    </row>
    <row r="23" spans="1:3" ht="12.75" customHeight="1" x14ac:dyDescent="0.2">
      <c r="A23" s="54" t="s">
        <v>54</v>
      </c>
      <c r="B23" s="54" t="s">
        <v>55</v>
      </c>
      <c r="C23" s="29" t="s">
        <v>228</v>
      </c>
    </row>
    <row r="24" spans="1:3" ht="12.75" customHeight="1" x14ac:dyDescent="0.2">
      <c r="A24" s="24" t="s">
        <v>56</v>
      </c>
      <c r="B24" s="24" t="s">
        <v>57</v>
      </c>
      <c r="C24" s="25" t="s">
        <v>58</v>
      </c>
    </row>
    <row r="25" spans="1:3" ht="12.75" customHeight="1" x14ac:dyDescent="0.2">
      <c r="A25" s="24" t="s">
        <v>59</v>
      </c>
      <c r="B25" s="24" t="s">
        <v>60</v>
      </c>
      <c r="C25" s="25" t="s">
        <v>61</v>
      </c>
    </row>
    <row r="26" spans="1:3" ht="12.75" customHeight="1" x14ac:dyDescent="0.2">
      <c r="A26" s="24" t="s">
        <v>148</v>
      </c>
      <c r="B26" s="24" t="s">
        <v>149</v>
      </c>
      <c r="C26" s="25" t="s">
        <v>149</v>
      </c>
    </row>
    <row r="27" spans="1:3" ht="12.75" customHeight="1" x14ac:dyDescent="0.2">
      <c r="A27" s="24" t="s">
        <v>150</v>
      </c>
      <c r="B27" s="24" t="s">
        <v>151</v>
      </c>
      <c r="C27" s="25" t="s">
        <v>151</v>
      </c>
    </row>
    <row r="28" spans="1:3" ht="12.75" customHeight="1" x14ac:dyDescent="0.2">
      <c r="A28" s="24" t="s">
        <v>152</v>
      </c>
      <c r="B28" s="24" t="s">
        <v>153</v>
      </c>
      <c r="C28" s="25" t="s">
        <v>153</v>
      </c>
    </row>
    <row r="29" spans="1:3" ht="12.75" customHeight="1" x14ac:dyDescent="0.2">
      <c r="A29" s="24" t="s">
        <v>154</v>
      </c>
      <c r="B29" s="24" t="s">
        <v>155</v>
      </c>
      <c r="C29" s="25" t="s">
        <v>155</v>
      </c>
    </row>
    <row r="30" spans="1:3" ht="12.75" customHeight="1" x14ac:dyDescent="0.2">
      <c r="A30" s="24" t="s">
        <v>156</v>
      </c>
      <c r="B30" s="24" t="s">
        <v>157</v>
      </c>
      <c r="C30" s="25" t="s">
        <v>157</v>
      </c>
    </row>
    <row r="31" spans="1:3" ht="12.75" customHeight="1" x14ac:dyDescent="0.2">
      <c r="A31" s="24" t="s">
        <v>158</v>
      </c>
      <c r="B31" s="24" t="s">
        <v>159</v>
      </c>
      <c r="C31" s="25" t="s">
        <v>159</v>
      </c>
    </row>
    <row r="32" spans="1:3" ht="12.75" customHeight="1" x14ac:dyDescent="0.2">
      <c r="A32" s="90" t="s">
        <v>160</v>
      </c>
      <c r="B32" s="24" t="s">
        <v>237</v>
      </c>
      <c r="C32" s="25" t="s">
        <v>237</v>
      </c>
    </row>
    <row r="33" spans="1:3" ht="12.75" customHeight="1" x14ac:dyDescent="0.2">
      <c r="A33" s="91" t="s">
        <v>238</v>
      </c>
      <c r="B33" s="24" t="s">
        <v>239</v>
      </c>
      <c r="C33" s="92" t="s">
        <v>239</v>
      </c>
    </row>
    <row r="34" spans="1:3" ht="12.75" customHeight="1" x14ac:dyDescent="0.2">
      <c r="A34" s="90" t="s">
        <v>240</v>
      </c>
      <c r="B34" s="24" t="s">
        <v>241</v>
      </c>
      <c r="C34" s="92" t="s">
        <v>241</v>
      </c>
    </row>
    <row r="35" spans="1:3" ht="12.75" customHeight="1" x14ac:dyDescent="0.2">
      <c r="A35" s="91" t="s">
        <v>242</v>
      </c>
      <c r="B35" s="24" t="s">
        <v>243</v>
      </c>
      <c r="C35" s="92" t="s">
        <v>243</v>
      </c>
    </row>
    <row r="36" spans="1:3" ht="12.75" customHeight="1" x14ac:dyDescent="0.2">
      <c r="A36" s="18" t="s">
        <v>62</v>
      </c>
      <c r="B36" s="28"/>
      <c r="C36" s="20"/>
    </row>
    <row r="37" spans="1:3" ht="12.75" customHeight="1" x14ac:dyDescent="0.2">
      <c r="A37" s="54" t="s">
        <v>63</v>
      </c>
      <c r="B37" s="24" t="s">
        <v>64</v>
      </c>
      <c r="C37" s="99">
        <v>40017</v>
      </c>
    </row>
    <row r="38" spans="1:3" ht="12.75" customHeight="1" x14ac:dyDescent="0.2">
      <c r="A38" s="54" t="s">
        <v>65</v>
      </c>
      <c r="B38" s="24" t="s">
        <v>66</v>
      </c>
      <c r="C38" s="27" t="s">
        <v>67</v>
      </c>
    </row>
    <row r="39" spans="1:3" x14ac:dyDescent="0.2">
      <c r="A39" s="54" t="s">
        <v>161</v>
      </c>
      <c r="B39" s="54" t="s">
        <v>68</v>
      </c>
      <c r="C39" s="25" t="s">
        <v>69</v>
      </c>
    </row>
    <row r="40" spans="1:3" ht="12.75" customHeight="1" x14ac:dyDescent="0.2">
      <c r="A40" s="18" t="s">
        <v>70</v>
      </c>
      <c r="B40" s="28"/>
      <c r="C40" s="30"/>
    </row>
    <row r="41" spans="1:3" ht="12.75" customHeight="1" x14ac:dyDescent="0.2">
      <c r="A41" s="88" t="s">
        <v>234</v>
      </c>
      <c r="B41" s="89" t="s">
        <v>235</v>
      </c>
      <c r="C41" s="29" t="s">
        <v>236</v>
      </c>
    </row>
    <row r="42" spans="1:3" ht="12.75" customHeight="1" x14ac:dyDescent="0.2">
      <c r="A42" s="54" t="s">
        <v>71</v>
      </c>
      <c r="B42" s="24" t="s">
        <v>72</v>
      </c>
      <c r="C42" s="69" t="s">
        <v>209</v>
      </c>
    </row>
    <row r="43" spans="1:3" ht="12.75" customHeight="1" x14ac:dyDescent="0.2">
      <c r="A43" s="54" t="s">
        <v>162</v>
      </c>
      <c r="B43" s="24" t="s">
        <v>73</v>
      </c>
      <c r="C43" s="25" t="s">
        <v>74</v>
      </c>
    </row>
    <row r="44" spans="1:3" ht="12.75" customHeight="1" x14ac:dyDescent="0.2">
      <c r="A44" s="54" t="s">
        <v>163</v>
      </c>
      <c r="B44" s="24" t="s">
        <v>164</v>
      </c>
      <c r="C44" s="25" t="s">
        <v>164</v>
      </c>
    </row>
    <row r="45" spans="1:3" ht="12.75" customHeight="1" x14ac:dyDescent="0.2">
      <c r="A45" s="54" t="s">
        <v>75</v>
      </c>
      <c r="B45" s="24" t="s">
        <v>76</v>
      </c>
      <c r="C45" s="25" t="s">
        <v>28</v>
      </c>
    </row>
    <row r="46" spans="1:3" ht="12.75" customHeight="1" x14ac:dyDescent="0.2">
      <c r="A46" s="54" t="s">
        <v>77</v>
      </c>
      <c r="B46" s="54" t="s">
        <v>78</v>
      </c>
      <c r="C46" s="25" t="s">
        <v>31</v>
      </c>
    </row>
    <row r="47" spans="1:3" ht="12.75" customHeight="1" x14ac:dyDescent="0.2">
      <c r="A47" s="54" t="s">
        <v>165</v>
      </c>
      <c r="B47" s="54" t="s">
        <v>166</v>
      </c>
      <c r="C47" s="25" t="s">
        <v>166</v>
      </c>
    </row>
    <row r="48" spans="1:3" ht="12.75" customHeight="1" x14ac:dyDescent="0.2">
      <c r="A48" s="54" t="s">
        <v>167</v>
      </c>
      <c r="B48" s="54" t="s">
        <v>168</v>
      </c>
      <c r="C48" s="25" t="s">
        <v>168</v>
      </c>
    </row>
    <row r="49" spans="1:3" ht="12.75" customHeight="1" x14ac:dyDescent="0.2">
      <c r="A49" s="54" t="s">
        <v>169</v>
      </c>
      <c r="B49" s="54" t="s">
        <v>170</v>
      </c>
      <c r="C49" s="25" t="s">
        <v>170</v>
      </c>
    </row>
    <row r="50" spans="1:3" ht="12.75" customHeight="1" x14ac:dyDescent="0.2">
      <c r="A50" s="54" t="s">
        <v>171</v>
      </c>
      <c r="B50" s="54" t="s">
        <v>172</v>
      </c>
      <c r="C50" s="25" t="s">
        <v>172</v>
      </c>
    </row>
    <row r="51" spans="1:3" ht="12.75" customHeight="1" x14ac:dyDescent="0.2">
      <c r="A51" s="54" t="s">
        <v>181</v>
      </c>
      <c r="B51" s="54" t="s">
        <v>178</v>
      </c>
      <c r="C51" s="25" t="s">
        <v>182</v>
      </c>
    </row>
    <row r="52" spans="1:3" ht="12.75" customHeight="1" x14ac:dyDescent="0.2">
      <c r="A52" s="93" t="s">
        <v>244</v>
      </c>
      <c r="B52" s="93" t="s">
        <v>245</v>
      </c>
      <c r="C52" s="94" t="s">
        <v>246</v>
      </c>
    </row>
    <row r="53" spans="1:3" ht="12.75" customHeight="1" x14ac:dyDescent="0.2">
      <c r="A53" s="93" t="s">
        <v>247</v>
      </c>
      <c r="B53" s="93" t="s">
        <v>248</v>
      </c>
      <c r="C53" s="94" t="s">
        <v>249</v>
      </c>
    </row>
    <row r="54" spans="1:3" ht="12.75" customHeight="1" x14ac:dyDescent="0.2">
      <c r="A54" s="93" t="s">
        <v>250</v>
      </c>
      <c r="B54" s="93" t="s">
        <v>251</v>
      </c>
      <c r="C54" s="94" t="s">
        <v>252</v>
      </c>
    </row>
    <row r="55" spans="1:3" ht="12.75" customHeight="1" x14ac:dyDescent="0.2">
      <c r="A55" s="93" t="s">
        <v>253</v>
      </c>
      <c r="B55" s="93" t="s">
        <v>254</v>
      </c>
      <c r="C55" s="94">
        <v>52783850</v>
      </c>
    </row>
    <row r="56" spans="1:3" ht="12.75" customHeight="1" x14ac:dyDescent="0.2">
      <c r="A56" s="93" t="s">
        <v>255</v>
      </c>
      <c r="B56" s="93" t="s">
        <v>256</v>
      </c>
      <c r="C56" s="26" t="s">
        <v>258</v>
      </c>
    </row>
    <row r="57" spans="1:3" ht="12.75" customHeight="1" x14ac:dyDescent="0.2">
      <c r="A57" s="54" t="s">
        <v>79</v>
      </c>
      <c r="B57" s="24" t="s">
        <v>80</v>
      </c>
      <c r="C57" s="99">
        <v>40026</v>
      </c>
    </row>
    <row r="58" spans="1:3" ht="12.75" customHeight="1" x14ac:dyDescent="0.2">
      <c r="A58" s="55" t="s">
        <v>81</v>
      </c>
      <c r="B58" s="32" t="s">
        <v>82</v>
      </c>
      <c r="C58" s="100">
        <v>40178</v>
      </c>
    </row>
    <row r="59" spans="1:3" ht="12.75" customHeight="1" x14ac:dyDescent="0.2">
      <c r="A59" s="54" t="s">
        <v>183</v>
      </c>
      <c r="B59" s="24" t="s">
        <v>184</v>
      </c>
      <c r="C59" s="50">
        <v>100000</v>
      </c>
    </row>
    <row r="60" spans="1:3" ht="12.75" customHeight="1" x14ac:dyDescent="0.2">
      <c r="A60" s="54" t="s">
        <v>185</v>
      </c>
      <c r="B60" s="24" t="s">
        <v>186</v>
      </c>
      <c r="C60" s="50">
        <v>7722</v>
      </c>
    </row>
    <row r="61" spans="1:3" ht="12.75" customHeight="1" x14ac:dyDescent="0.2">
      <c r="A61" s="54" t="s">
        <v>187</v>
      </c>
      <c r="B61" s="24" t="s">
        <v>188</v>
      </c>
      <c r="C61" s="59">
        <v>0.15</v>
      </c>
    </row>
    <row r="62" spans="1:3" ht="12.75" customHeight="1" x14ac:dyDescent="0.2">
      <c r="A62" s="18" t="s">
        <v>83</v>
      </c>
      <c r="B62" s="28"/>
      <c r="C62" s="20"/>
    </row>
    <row r="63" spans="1:3" ht="12.75" customHeight="1" x14ac:dyDescent="0.2">
      <c r="A63" s="24" t="s">
        <v>189</v>
      </c>
      <c r="B63" s="24" t="s">
        <v>190</v>
      </c>
      <c r="C63" s="25">
        <v>153</v>
      </c>
    </row>
    <row r="64" spans="1:3" ht="12.75" customHeight="1" x14ac:dyDescent="0.2">
      <c r="A64" s="24" t="s">
        <v>191</v>
      </c>
      <c r="B64" s="24" t="s">
        <v>192</v>
      </c>
      <c r="C64" s="25">
        <v>133</v>
      </c>
    </row>
    <row r="65" spans="1:3" ht="12.75" customHeight="1" x14ac:dyDescent="0.2">
      <c r="A65" s="54" t="s">
        <v>173</v>
      </c>
      <c r="B65" s="54" t="s">
        <v>84</v>
      </c>
      <c r="C65" s="25">
        <v>2</v>
      </c>
    </row>
    <row r="66" spans="1:3" ht="12.75" customHeight="1" x14ac:dyDescent="0.2">
      <c r="A66" s="54" t="s">
        <v>174</v>
      </c>
      <c r="B66" s="54" t="s">
        <v>85</v>
      </c>
      <c r="C66" s="25" t="s">
        <v>86</v>
      </c>
    </row>
    <row r="67" spans="1:3" ht="12.75" customHeight="1" x14ac:dyDescent="0.2">
      <c r="A67" s="54" t="s">
        <v>175</v>
      </c>
      <c r="B67" s="54" t="s">
        <v>87</v>
      </c>
      <c r="C67" s="25" t="s">
        <v>88</v>
      </c>
    </row>
    <row r="68" spans="1:3" ht="12.75" customHeight="1" x14ac:dyDescent="0.2">
      <c r="A68" s="54" t="s">
        <v>177</v>
      </c>
      <c r="B68" s="54" t="s">
        <v>89</v>
      </c>
      <c r="C68" s="25" t="s">
        <v>90</v>
      </c>
    </row>
    <row r="69" spans="1:3" ht="12.75" customHeight="1" x14ac:dyDescent="0.2">
      <c r="A69" s="54" t="s">
        <v>176</v>
      </c>
      <c r="B69" s="54" t="s">
        <v>91</v>
      </c>
      <c r="C69" s="25" t="s">
        <v>92</v>
      </c>
    </row>
    <row r="70" spans="1:3" ht="12.75" customHeight="1" x14ac:dyDescent="0.2">
      <c r="A70" s="33" t="s">
        <v>93</v>
      </c>
      <c r="B70" s="34"/>
      <c r="C70" s="35"/>
    </row>
    <row r="71" spans="1:3" x14ac:dyDescent="0.2">
      <c r="A71" s="54" t="s">
        <v>94</v>
      </c>
      <c r="B71" s="24" t="s">
        <v>95</v>
      </c>
      <c r="C71" s="25" t="s">
        <v>96</v>
      </c>
    </row>
    <row r="72" spans="1:3" x14ac:dyDescent="0.2">
      <c r="A72" s="54" t="s">
        <v>97</v>
      </c>
      <c r="B72" s="24" t="s">
        <v>98</v>
      </c>
      <c r="C72" s="99">
        <v>39995</v>
      </c>
    </row>
    <row r="73" spans="1:3" x14ac:dyDescent="0.2">
      <c r="A73" s="56" t="s">
        <v>99</v>
      </c>
      <c r="B73" s="24" t="s">
        <v>100</v>
      </c>
      <c r="C73" s="31" t="s">
        <v>101</v>
      </c>
    </row>
  </sheetData>
  <hyperlinks>
    <hyperlink ref="C13" r:id="rId1"/>
  </hyperlinks>
  <pageMargins left="0.70866141732283472" right="0.70866141732283472" top="0.55118110236220474" bottom="0.55118110236220474" header="0.31496062992125984" footer="0.31496062992125984"/>
  <pageSetup scale="62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workbookViewId="0"/>
  </sheetViews>
  <sheetFormatPr baseColWidth="10" defaultColWidth="9.140625" defaultRowHeight="12.75" x14ac:dyDescent="0.2"/>
  <cols>
    <col min="1" max="1" width="27.28515625" style="44" customWidth="1"/>
    <col min="2" max="2" width="68.42578125" style="44" customWidth="1"/>
    <col min="3" max="16384" width="9.140625" style="43"/>
  </cols>
  <sheetData>
    <row r="1" spans="1:2" ht="12.75" customHeight="1" x14ac:dyDescent="0.2">
      <c r="A1" s="42" t="s">
        <v>147</v>
      </c>
      <c r="B1" s="42"/>
    </row>
    <row r="2" spans="1:2" ht="12.75" customHeight="1" x14ac:dyDescent="0.2">
      <c r="A2" s="42"/>
      <c r="B2" s="42"/>
    </row>
    <row r="3" spans="1:2" ht="14.25" customHeight="1" x14ac:dyDescent="0.2">
      <c r="A3" s="36" t="s">
        <v>180</v>
      </c>
      <c r="B3" s="37"/>
    </row>
    <row r="4" spans="1:2" ht="12.75" customHeight="1" x14ac:dyDescent="0.2">
      <c r="A4" s="38" t="s">
        <v>102</v>
      </c>
      <c r="B4" s="39" t="s">
        <v>14</v>
      </c>
    </row>
    <row r="5" spans="1:2" ht="12.75" customHeight="1" x14ac:dyDescent="0.2">
      <c r="A5" s="23" t="s">
        <v>194</v>
      </c>
      <c r="B5" s="63" t="s">
        <v>197</v>
      </c>
    </row>
    <row r="6" spans="1:2" ht="12.75" customHeight="1" x14ac:dyDescent="0.2">
      <c r="A6" s="24" t="s">
        <v>103</v>
      </c>
      <c r="B6" s="40" t="s">
        <v>104</v>
      </c>
    </row>
    <row r="7" spans="1:2" ht="12.75" customHeight="1" x14ac:dyDescent="0.2">
      <c r="A7" s="24" t="s">
        <v>107</v>
      </c>
      <c r="B7" s="40" t="s">
        <v>108</v>
      </c>
    </row>
    <row r="8" spans="1:2" ht="12.75" customHeight="1" x14ac:dyDescent="0.2">
      <c r="A8" s="24" t="s">
        <v>105</v>
      </c>
      <c r="B8" s="40" t="s">
        <v>106</v>
      </c>
    </row>
    <row r="9" spans="1:2" ht="12.75" customHeight="1" x14ac:dyDescent="0.2">
      <c r="A9" s="71" t="s">
        <v>269</v>
      </c>
      <c r="B9" s="129" t="s">
        <v>270</v>
      </c>
    </row>
    <row r="10" spans="1:2" ht="12.75" customHeight="1" x14ac:dyDescent="0.2">
      <c r="A10" s="71" t="s">
        <v>271</v>
      </c>
      <c r="B10" s="129" t="s">
        <v>272</v>
      </c>
    </row>
    <row r="11" spans="1:2" ht="12.75" customHeight="1" x14ac:dyDescent="0.2">
      <c r="A11" s="24" t="s">
        <v>259</v>
      </c>
      <c r="B11" s="40" t="s">
        <v>260</v>
      </c>
    </row>
    <row r="12" spans="1:2" ht="12.75" customHeight="1" x14ac:dyDescent="0.2">
      <c r="A12" s="24" t="s">
        <v>6</v>
      </c>
      <c r="B12" s="41" t="s">
        <v>144</v>
      </c>
    </row>
    <row r="13" spans="1:2" ht="12.75" customHeight="1" x14ac:dyDescent="0.2">
      <c r="A13" s="24" t="s">
        <v>112</v>
      </c>
      <c r="B13" s="40" t="s">
        <v>113</v>
      </c>
    </row>
    <row r="14" spans="1:2" ht="12.75" customHeight="1" x14ac:dyDescent="0.2">
      <c r="A14" s="23" t="s">
        <v>195</v>
      </c>
      <c r="B14" s="63" t="s">
        <v>198</v>
      </c>
    </row>
    <row r="15" spans="1:2" ht="12.75" customHeight="1" x14ac:dyDescent="0.2">
      <c r="A15" s="24" t="s">
        <v>119</v>
      </c>
      <c r="B15" s="41" t="s">
        <v>120</v>
      </c>
    </row>
    <row r="16" spans="1:2" ht="12.75" customHeight="1" x14ac:dyDescent="0.2">
      <c r="A16" s="24" t="s">
        <v>109</v>
      </c>
      <c r="B16" s="40" t="s">
        <v>110</v>
      </c>
    </row>
    <row r="17" spans="1:2" ht="12.75" customHeight="1" x14ac:dyDescent="0.2">
      <c r="A17" s="24" t="s">
        <v>117</v>
      </c>
      <c r="B17" s="40" t="s">
        <v>118</v>
      </c>
    </row>
    <row r="18" spans="1:2" ht="12.75" customHeight="1" x14ac:dyDescent="0.2">
      <c r="A18" s="23" t="s">
        <v>193</v>
      </c>
      <c r="B18" s="63" t="s">
        <v>196</v>
      </c>
    </row>
    <row r="19" spans="1:2" ht="12.75" customHeight="1" x14ac:dyDescent="0.2">
      <c r="A19" s="24" t="s">
        <v>115</v>
      </c>
      <c r="B19" s="41" t="s">
        <v>116</v>
      </c>
    </row>
    <row r="20" spans="1:2" ht="12.75" customHeight="1" x14ac:dyDescent="0.2">
      <c r="A20" s="24" t="s">
        <v>121</v>
      </c>
      <c r="B20" s="40" t="s">
        <v>122</v>
      </c>
    </row>
    <row r="21" spans="1:2" ht="12.75" customHeight="1" x14ac:dyDescent="0.2">
      <c r="A21" s="23" t="s">
        <v>3</v>
      </c>
      <c r="B21" s="41" t="s">
        <v>142</v>
      </c>
    </row>
    <row r="22" spans="1:2" ht="12.75" customHeight="1" x14ac:dyDescent="0.2">
      <c r="A22" s="24" t="s">
        <v>5</v>
      </c>
      <c r="B22" s="40" t="s">
        <v>111</v>
      </c>
    </row>
    <row r="23" spans="1:2" ht="12.75" customHeight="1" x14ac:dyDescent="0.2">
      <c r="A23" s="24" t="s">
        <v>11</v>
      </c>
      <c r="B23" s="40" t="s">
        <v>114</v>
      </c>
    </row>
    <row r="24" spans="1:2" x14ac:dyDescent="0.2">
      <c r="A24" s="47" t="s">
        <v>125</v>
      </c>
      <c r="B24" s="48"/>
    </row>
    <row r="25" spans="1:2" x14ac:dyDescent="0.2">
      <c r="A25" s="48" t="s">
        <v>124</v>
      </c>
      <c r="B25" s="48" t="s">
        <v>143</v>
      </c>
    </row>
    <row r="26" spans="1:2" x14ac:dyDescent="0.2">
      <c r="A26" s="48" t="s">
        <v>9</v>
      </c>
      <c r="B26" s="48" t="s">
        <v>126</v>
      </c>
    </row>
    <row r="27" spans="1:2" x14ac:dyDescent="0.2">
      <c r="A27" s="48" t="s">
        <v>214</v>
      </c>
      <c r="B27" s="71" t="s">
        <v>215</v>
      </c>
    </row>
    <row r="28" spans="1:2" x14ac:dyDescent="0.2">
      <c r="A28" s="71" t="s">
        <v>127</v>
      </c>
      <c r="B28" s="71" t="s">
        <v>128</v>
      </c>
    </row>
    <row r="29" spans="1:2" x14ac:dyDescent="0.2">
      <c r="A29" s="48" t="s">
        <v>129</v>
      </c>
      <c r="B29" s="48" t="s">
        <v>130</v>
      </c>
    </row>
    <row r="30" spans="1:2" x14ac:dyDescent="0.2">
      <c r="A30" s="48" t="s">
        <v>10</v>
      </c>
      <c r="B30" s="48" t="s">
        <v>131</v>
      </c>
    </row>
    <row r="31" spans="1:2" x14ac:dyDescent="0.2">
      <c r="A31" s="48" t="s">
        <v>132</v>
      </c>
      <c r="B31" s="48" t="s">
        <v>133</v>
      </c>
    </row>
    <row r="32" spans="1:2" x14ac:dyDescent="0.2">
      <c r="A32" s="48" t="s">
        <v>134</v>
      </c>
      <c r="B32" s="48" t="s">
        <v>135</v>
      </c>
    </row>
    <row r="33" spans="1:2" x14ac:dyDescent="0.2">
      <c r="A33" s="48" t="s">
        <v>136</v>
      </c>
      <c r="B33" s="48" t="s">
        <v>137</v>
      </c>
    </row>
    <row r="34" spans="1:2" x14ac:dyDescent="0.2">
      <c r="A34" s="48" t="s">
        <v>138</v>
      </c>
      <c r="B34" s="48" t="s">
        <v>139</v>
      </c>
    </row>
    <row r="35" spans="1:2" x14ac:dyDescent="0.2">
      <c r="A35" s="71" t="s">
        <v>216</v>
      </c>
      <c r="B35" s="71" t="s">
        <v>217</v>
      </c>
    </row>
    <row r="36" spans="1:2" x14ac:dyDescent="0.2">
      <c r="A36" s="71" t="s">
        <v>218</v>
      </c>
      <c r="B36" s="71" t="s">
        <v>219</v>
      </c>
    </row>
    <row r="37" spans="1:2" x14ac:dyDescent="0.2">
      <c r="A37" s="48" t="s">
        <v>140</v>
      </c>
      <c r="B37" s="48" t="s">
        <v>141</v>
      </c>
    </row>
    <row r="38" spans="1:2" customFormat="1" ht="12.75" customHeight="1" x14ac:dyDescent="0.2">
      <c r="A38" s="18" t="s">
        <v>179</v>
      </c>
      <c r="B38" s="28"/>
    </row>
    <row r="39" spans="1:2" x14ac:dyDescent="0.2">
      <c r="A39" s="57" t="s">
        <v>200</v>
      </c>
      <c r="B39" s="57" t="s">
        <v>205</v>
      </c>
    </row>
    <row r="40" spans="1:2" x14ac:dyDescent="0.2">
      <c r="A40" s="54" t="s">
        <v>203</v>
      </c>
      <c r="B40" s="24" t="s">
        <v>208</v>
      </c>
    </row>
    <row r="41" spans="1:2" x14ac:dyDescent="0.2">
      <c r="A41" s="54" t="s">
        <v>202</v>
      </c>
      <c r="B41" s="24" t="s">
        <v>207</v>
      </c>
    </row>
    <row r="42" spans="1:2" x14ac:dyDescent="0.2">
      <c r="A42" s="54" t="s">
        <v>212</v>
      </c>
      <c r="B42" s="24" t="s">
        <v>213</v>
      </c>
    </row>
    <row r="43" spans="1:2" x14ac:dyDescent="0.2">
      <c r="A43" s="58" t="s">
        <v>199</v>
      </c>
      <c r="B43" s="58" t="s">
        <v>204</v>
      </c>
    </row>
    <row r="44" spans="1:2" x14ac:dyDescent="0.2">
      <c r="A44" s="54" t="s">
        <v>201</v>
      </c>
      <c r="B44" s="24" t="s">
        <v>206</v>
      </c>
    </row>
    <row r="45" spans="1:2" x14ac:dyDescent="0.2">
      <c r="A45" s="54" t="s">
        <v>210</v>
      </c>
      <c r="B45" s="24" t="s">
        <v>211</v>
      </c>
    </row>
  </sheetData>
  <sortState ref="A5:B23">
    <sortCondition ref="A5:A2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showZeros="0" zoomScaleNormal="100" workbookViewId="0">
      <selection activeCell="G19" sqref="G19"/>
    </sheetView>
  </sheetViews>
  <sheetFormatPr baseColWidth="10" defaultRowHeight="11.25" x14ac:dyDescent="0.2"/>
  <cols>
    <col min="1" max="1" width="14.7109375" style="1" customWidth="1"/>
    <col min="2" max="2" width="30.42578125" style="1" customWidth="1"/>
    <col min="3" max="3" width="25.7109375" style="1" customWidth="1"/>
    <col min="4" max="5" width="11.42578125" style="1"/>
    <col min="6" max="6" width="11.7109375" style="1" customWidth="1"/>
    <col min="7" max="16384" width="11.42578125" style="1"/>
  </cols>
  <sheetData>
    <row r="1" spans="1:9" ht="12" thickBot="1" x14ac:dyDescent="0.25">
      <c r="A1" s="1" t="s">
        <v>0</v>
      </c>
    </row>
    <row r="2" spans="1:9" ht="12" thickTop="1" x14ac:dyDescent="0.2">
      <c r="A2" s="2"/>
      <c r="B2" s="4"/>
      <c r="C2" s="2"/>
      <c r="D2" s="3"/>
      <c r="E2" s="4"/>
      <c r="F2" s="2"/>
      <c r="G2" s="3"/>
      <c r="H2" s="4"/>
      <c r="I2" s="74"/>
    </row>
    <row r="3" spans="1:9" ht="12" x14ac:dyDescent="0.2">
      <c r="A3" s="5"/>
      <c r="B3" s="7"/>
      <c r="C3" s="46" t="str">
        <f>"LICITACION No. "&amp;numerodeconcurso</f>
        <v>LICITACION No. 2009/0257-0001</v>
      </c>
      <c r="D3" s="6"/>
      <c r="E3" s="7"/>
      <c r="F3" s="46" t="s">
        <v>221</v>
      </c>
      <c r="G3" s="6"/>
      <c r="H3" s="75">
        <f>fechainicio</f>
        <v>40026</v>
      </c>
      <c r="I3" s="128" t="s">
        <v>222</v>
      </c>
    </row>
    <row r="4" spans="1:9" ht="12.75" x14ac:dyDescent="0.2">
      <c r="A4" s="5"/>
      <c r="B4" s="7"/>
      <c r="C4" s="5"/>
      <c r="D4" s="6"/>
      <c r="E4" s="7"/>
      <c r="F4" s="5"/>
      <c r="G4" s="6"/>
      <c r="H4" s="77"/>
      <c r="I4" s="76"/>
    </row>
    <row r="5" spans="1:9" ht="12" thickBot="1" x14ac:dyDescent="0.25">
      <c r="A5" s="78" t="s">
        <v>223</v>
      </c>
      <c r="B5" s="79"/>
      <c r="C5" s="136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37"/>
      <c r="E5" s="138"/>
      <c r="F5" s="46" t="s">
        <v>224</v>
      </c>
      <c r="G5" s="6"/>
      <c r="H5" s="75">
        <f>fechaterminacion</f>
        <v>40178</v>
      </c>
      <c r="I5" s="102" t="s">
        <v>261</v>
      </c>
    </row>
    <row r="6" spans="1:9" ht="12.75" thickTop="1" thickBot="1" x14ac:dyDescent="0.25">
      <c r="A6" s="150" t="str">
        <f>area&amp;" "&amp;departamento</f>
        <v>Subdirección de planeación y presupuestos Licitaciones y concursos</v>
      </c>
      <c r="B6" s="151"/>
      <c r="C6" s="136"/>
      <c r="D6" s="137"/>
      <c r="E6" s="138"/>
      <c r="F6" s="5"/>
      <c r="G6" s="6"/>
      <c r="H6" s="77"/>
      <c r="I6" s="80"/>
    </row>
    <row r="7" spans="1:9" ht="12" customHeight="1" thickTop="1" x14ac:dyDescent="0.2">
      <c r="A7" s="152"/>
      <c r="B7" s="153"/>
      <c r="C7" s="136"/>
      <c r="D7" s="137"/>
      <c r="E7" s="138"/>
      <c r="F7" s="46" t="s">
        <v>225</v>
      </c>
      <c r="G7" s="6"/>
      <c r="H7" s="77">
        <f>plazocalculado</f>
        <v>153</v>
      </c>
      <c r="I7" s="81" t="s">
        <v>226</v>
      </c>
    </row>
    <row r="8" spans="1:9" ht="12" thickBot="1" x14ac:dyDescent="0.25">
      <c r="A8" s="154"/>
      <c r="B8" s="155"/>
      <c r="C8" s="139"/>
      <c r="D8" s="140"/>
      <c r="E8" s="141"/>
      <c r="F8" s="82"/>
      <c r="G8" s="8"/>
      <c r="H8" s="9"/>
      <c r="I8" s="83" t="s">
        <v>227</v>
      </c>
    </row>
    <row r="9" spans="1:9" ht="12" thickTop="1" x14ac:dyDescent="0.2">
      <c r="A9" s="142" t="str">
        <f>razonsocial</f>
        <v>Neodata, S.A. de C.V.</v>
      </c>
      <c r="B9" s="143"/>
      <c r="C9" s="144"/>
      <c r="D9" s="148" t="str">
        <f>cargo&amp;" "&amp;responsable</f>
        <v>DIRECTOR GENERAL JORGE L. DÁVALOS MICELI</v>
      </c>
      <c r="E9" s="149"/>
      <c r="F9" s="149"/>
      <c r="G9" s="149"/>
      <c r="H9" s="149"/>
      <c r="I9" s="144"/>
    </row>
    <row r="10" spans="1:9" ht="12" thickBot="1" x14ac:dyDescent="0.25">
      <c r="A10" s="145"/>
      <c r="B10" s="146"/>
      <c r="C10" s="147"/>
      <c r="D10" s="145"/>
      <c r="E10" s="146"/>
      <c r="F10" s="146"/>
      <c r="G10" s="146"/>
      <c r="H10" s="146"/>
      <c r="I10" s="147"/>
    </row>
    <row r="11" spans="1:9" ht="12.75" thickTop="1" thickBot="1" x14ac:dyDescent="0.25"/>
    <row r="12" spans="1:9" ht="13.5" customHeight="1" thickTop="1" x14ac:dyDescent="0.2">
      <c r="A12" s="130" t="s">
        <v>229</v>
      </c>
      <c r="B12" s="131"/>
      <c r="C12" s="131"/>
      <c r="D12" s="131"/>
      <c r="E12" s="131"/>
      <c r="F12" s="131"/>
      <c r="G12" s="131"/>
      <c r="H12" s="131"/>
      <c r="I12" s="132"/>
    </row>
    <row r="13" spans="1:9" ht="13.5" customHeight="1" thickBot="1" x14ac:dyDescent="0.25">
      <c r="A13" s="133"/>
      <c r="B13" s="134"/>
      <c r="C13" s="134"/>
      <c r="D13" s="134"/>
      <c r="E13" s="134"/>
      <c r="F13" s="134"/>
      <c r="G13" s="134"/>
      <c r="H13" s="134"/>
      <c r="I13" s="135"/>
    </row>
    <row r="14" spans="1:9" ht="12.75" thickTop="1" thickBot="1" x14ac:dyDescent="0.25"/>
    <row r="15" spans="1:9" ht="24" thickTop="1" thickBot="1" x14ac:dyDescent="0.25">
      <c r="A15" s="120" t="s">
        <v>1</v>
      </c>
      <c r="B15" s="118" t="s">
        <v>263</v>
      </c>
      <c r="C15" s="119" t="s">
        <v>262</v>
      </c>
      <c r="D15" s="118" t="s">
        <v>2</v>
      </c>
      <c r="E15" s="118" t="s">
        <v>123</v>
      </c>
      <c r="F15" s="73" t="s">
        <v>3</v>
      </c>
    </row>
    <row r="16" spans="1:9" ht="12" thickTop="1" x14ac:dyDescent="0.2">
      <c r="A16" s="1" t="s">
        <v>4</v>
      </c>
    </row>
    <row r="17" spans="1:9" x14ac:dyDescent="0.2">
      <c r="A17" s="68" t="s">
        <v>103</v>
      </c>
      <c r="B17" s="64" t="s">
        <v>112</v>
      </c>
      <c r="C17" s="101" t="s">
        <v>124</v>
      </c>
      <c r="D17" s="66" t="s">
        <v>5</v>
      </c>
      <c r="E17" s="65" t="s">
        <v>6</v>
      </c>
      <c r="F17" s="164" t="s">
        <v>193</v>
      </c>
    </row>
    <row r="18" spans="1:9" x14ac:dyDescent="0.2">
      <c r="A18" s="61"/>
      <c r="B18" s="6"/>
      <c r="C18" s="6"/>
      <c r="D18" s="11"/>
      <c r="E18" s="62"/>
      <c r="F18" s="72" t="s">
        <v>194</v>
      </c>
    </row>
    <row r="19" spans="1:9" x14ac:dyDescent="0.2">
      <c r="A19" s="61"/>
      <c r="B19" s="6"/>
      <c r="C19" s="6"/>
      <c r="D19" s="11"/>
      <c r="E19" s="62"/>
      <c r="F19" s="67" t="s">
        <v>195</v>
      </c>
    </row>
    <row r="20" spans="1:9" x14ac:dyDescent="0.2">
      <c r="A20" s="61"/>
      <c r="B20" s="6"/>
      <c r="C20" s="6"/>
      <c r="D20" s="11"/>
      <c r="E20" s="62"/>
      <c r="F20" s="70"/>
    </row>
    <row r="21" spans="1:9" ht="13.5" thickBot="1" x14ac:dyDescent="0.25">
      <c r="A21" s="1" t="s">
        <v>146</v>
      </c>
      <c r="G21" s="6"/>
      <c r="H21" s="49"/>
    </row>
    <row r="22" spans="1:9" ht="12" thickTop="1" x14ac:dyDescent="0.2">
      <c r="A22" s="103" t="s">
        <v>230</v>
      </c>
      <c r="B22" s="109"/>
      <c r="C22" s="112"/>
      <c r="D22" s="112"/>
      <c r="E22" s="113"/>
      <c r="F22" s="104" t="s">
        <v>199</v>
      </c>
      <c r="G22" s="84"/>
      <c r="H22" s="6"/>
    </row>
    <row r="23" spans="1:9" x14ac:dyDescent="0.2">
      <c r="A23" s="105" t="s">
        <v>231</v>
      </c>
      <c r="B23" s="110"/>
      <c r="C23" s="114"/>
      <c r="D23" s="114"/>
      <c r="E23" s="115"/>
      <c r="F23" s="106" t="e">
        <f>F24-F22</f>
        <v>#VALUE!</v>
      </c>
      <c r="G23" s="6"/>
      <c r="H23" s="6"/>
    </row>
    <row r="24" spans="1:9" ht="12" thickBot="1" x14ac:dyDescent="0.25">
      <c r="A24" s="107" t="s">
        <v>232</v>
      </c>
      <c r="B24" s="111"/>
      <c r="C24" s="116"/>
      <c r="D24" s="116"/>
      <c r="E24" s="117"/>
      <c r="F24" s="108" t="s">
        <v>200</v>
      </c>
      <c r="G24" s="6"/>
      <c r="H24" s="6"/>
    </row>
    <row r="25" spans="1:9" ht="12" thickTop="1" x14ac:dyDescent="0.2">
      <c r="A25" s="10"/>
      <c r="B25" s="6"/>
      <c r="C25" s="6"/>
      <c r="D25" s="6"/>
      <c r="E25" s="45"/>
      <c r="F25" s="45"/>
      <c r="G25" s="84"/>
      <c r="I25" s="1" t="s">
        <v>7</v>
      </c>
    </row>
  </sheetData>
  <mergeCells count="5">
    <mergeCell ref="A12:I13"/>
    <mergeCell ref="C5:E8"/>
    <mergeCell ref="A9:C10"/>
    <mergeCell ref="D9:I10"/>
    <mergeCell ref="A6:B8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showZeros="0" zoomScaleNormal="100" workbookViewId="0">
      <selection activeCell="H20" sqref="H20"/>
    </sheetView>
  </sheetViews>
  <sheetFormatPr baseColWidth="10" defaultRowHeight="11.25" x14ac:dyDescent="0.2"/>
  <cols>
    <col min="1" max="1" width="11.42578125" style="1"/>
    <col min="2" max="2" width="30.140625" style="1" customWidth="1"/>
    <col min="3" max="3" width="38.7109375" style="1" customWidth="1"/>
    <col min="4" max="4" width="11.28515625" style="1" customWidth="1"/>
    <col min="5" max="5" width="9.42578125" style="1" customWidth="1"/>
    <col min="6" max="6" width="11" style="1" customWidth="1"/>
    <col min="7" max="7" width="10.28515625" style="1" customWidth="1"/>
    <col min="8" max="8" width="11.42578125" style="1"/>
    <col min="9" max="9" width="11.7109375" style="1" customWidth="1"/>
    <col min="10" max="16384" width="11.42578125" style="1"/>
  </cols>
  <sheetData>
    <row r="1" spans="1:9" ht="12" thickBot="1" x14ac:dyDescent="0.25">
      <c r="A1" s="1" t="s">
        <v>0</v>
      </c>
    </row>
    <row r="2" spans="1:9" ht="12" thickTop="1" x14ac:dyDescent="0.2">
      <c r="A2" s="2"/>
      <c r="B2" s="3"/>
      <c r="C2" s="2"/>
      <c r="D2" s="3"/>
      <c r="E2" s="3"/>
      <c r="F2" s="4"/>
      <c r="G2" s="2"/>
      <c r="H2" s="3"/>
      <c r="I2" s="74"/>
    </row>
    <row r="3" spans="1:9" ht="12" x14ac:dyDescent="0.2">
      <c r="A3" s="5"/>
      <c r="B3" s="6"/>
      <c r="C3" s="46" t="str">
        <f>"LICITACION No. "&amp;numerodeconcurso</f>
        <v>LICITACION No. 2009/0257-0001</v>
      </c>
      <c r="D3" s="6"/>
      <c r="E3" s="6"/>
      <c r="F3" s="7"/>
      <c r="G3" s="5" t="s">
        <v>221</v>
      </c>
      <c r="H3" s="6"/>
      <c r="I3" s="128" t="s">
        <v>222</v>
      </c>
    </row>
    <row r="4" spans="1:9" ht="12.75" x14ac:dyDescent="0.2">
      <c r="A4" s="5"/>
      <c r="B4" s="6"/>
      <c r="C4" s="5"/>
      <c r="D4" s="6"/>
      <c r="E4" s="6"/>
      <c r="F4" s="7"/>
      <c r="G4" s="5"/>
      <c r="H4" s="75">
        <f>fechainicio</f>
        <v>40026</v>
      </c>
      <c r="I4" s="76"/>
    </row>
    <row r="5" spans="1:9" ht="12.75" customHeight="1" thickBot="1" x14ac:dyDescent="0.25">
      <c r="A5" s="78" t="s">
        <v>223</v>
      </c>
      <c r="B5" s="85"/>
      <c r="C5" s="136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37"/>
      <c r="E5" s="137"/>
      <c r="F5" s="138"/>
      <c r="G5" s="5" t="s">
        <v>224</v>
      </c>
      <c r="H5" s="6"/>
      <c r="I5" s="102" t="s">
        <v>266</v>
      </c>
    </row>
    <row r="6" spans="1:9" ht="13.5" customHeight="1" thickTop="1" thickBot="1" x14ac:dyDescent="0.25">
      <c r="A6" s="150" t="str">
        <f>area&amp;" "&amp;departamento</f>
        <v>Subdirección de planeación y presupuestos Licitaciones y concursos</v>
      </c>
      <c r="B6" s="151"/>
      <c r="C6" s="136"/>
      <c r="D6" s="137"/>
      <c r="E6" s="137"/>
      <c r="F6" s="138"/>
      <c r="G6" s="5"/>
      <c r="H6" s="75">
        <f>fechaterminacion</f>
        <v>40178</v>
      </c>
      <c r="I6" s="80"/>
    </row>
    <row r="7" spans="1:9" ht="13.5" customHeight="1" thickTop="1" x14ac:dyDescent="0.2">
      <c r="A7" s="152"/>
      <c r="B7" s="153"/>
      <c r="C7" s="136"/>
      <c r="D7" s="137"/>
      <c r="E7" s="137"/>
      <c r="F7" s="138"/>
      <c r="G7" s="5" t="s">
        <v>225</v>
      </c>
      <c r="H7" s="6"/>
      <c r="I7" s="74" t="s">
        <v>226</v>
      </c>
    </row>
    <row r="8" spans="1:9" ht="13.5" customHeight="1" thickBot="1" x14ac:dyDescent="0.25">
      <c r="A8" s="154"/>
      <c r="B8" s="155"/>
      <c r="C8" s="139"/>
      <c r="D8" s="140"/>
      <c r="E8" s="140"/>
      <c r="F8" s="141"/>
      <c r="G8" s="82"/>
      <c r="H8" s="77">
        <f>plazocalculado</f>
        <v>153</v>
      </c>
      <c r="I8" s="80" t="s">
        <v>227</v>
      </c>
    </row>
    <row r="9" spans="1:9" ht="12" customHeight="1" thickTop="1" x14ac:dyDescent="0.2">
      <c r="A9" s="148" t="str">
        <f>razonsocial</f>
        <v>Neodata, S.A. de C.V.</v>
      </c>
      <c r="B9" s="149"/>
      <c r="C9" s="149"/>
      <c r="D9" s="149"/>
      <c r="E9" s="144"/>
      <c r="F9" s="148" t="str">
        <f>cargo&amp;" "&amp;responsable</f>
        <v>DIRECTOR GENERAL JORGE L. DÁVALOS MICELI</v>
      </c>
      <c r="G9" s="159"/>
      <c r="H9" s="159"/>
      <c r="I9" s="160"/>
    </row>
    <row r="10" spans="1:9" ht="13.5" customHeight="1" thickBot="1" x14ac:dyDescent="0.25">
      <c r="A10" s="145"/>
      <c r="B10" s="146"/>
      <c r="C10" s="146"/>
      <c r="D10" s="146"/>
      <c r="E10" s="147"/>
      <c r="F10" s="161"/>
      <c r="G10" s="162"/>
      <c r="H10" s="162"/>
      <c r="I10" s="163"/>
    </row>
    <row r="11" spans="1:9" ht="12.75" thickTop="1" thickBot="1" x14ac:dyDescent="0.25"/>
    <row r="12" spans="1:9" ht="12.75" customHeight="1" thickTop="1" thickBot="1" x14ac:dyDescent="0.25">
      <c r="A12" s="156" t="s">
        <v>233</v>
      </c>
      <c r="B12" s="157"/>
      <c r="C12" s="157"/>
      <c r="D12" s="157"/>
      <c r="E12" s="157"/>
      <c r="F12" s="157"/>
      <c r="G12" s="157"/>
      <c r="H12" s="157"/>
      <c r="I12" s="158"/>
    </row>
    <row r="13" spans="1:9" ht="12.75" thickTop="1" thickBot="1" x14ac:dyDescent="0.25"/>
    <row r="14" spans="1:9" ht="24.75" customHeight="1" thickTop="1" thickBot="1" x14ac:dyDescent="0.25">
      <c r="A14" s="12" t="s">
        <v>1</v>
      </c>
      <c r="B14" s="119" t="s">
        <v>262</v>
      </c>
      <c r="C14" s="119" t="s">
        <v>264</v>
      </c>
      <c r="D14" s="13" t="s">
        <v>265</v>
      </c>
      <c r="E14" s="13" t="s">
        <v>8</v>
      </c>
      <c r="F14" s="73" t="s">
        <v>3</v>
      </c>
    </row>
    <row r="15" spans="1:9" ht="12" thickTop="1" x14ac:dyDescent="0.2">
      <c r="A15" s="1" t="s">
        <v>4</v>
      </c>
    </row>
    <row r="16" spans="1:9" x14ac:dyDescent="0.2">
      <c r="A16" s="68" t="s">
        <v>103</v>
      </c>
      <c r="B16" s="101" t="s">
        <v>136</v>
      </c>
      <c r="C16" s="101" t="s">
        <v>112</v>
      </c>
      <c r="D16" s="66" t="s">
        <v>5</v>
      </c>
      <c r="E16" s="65" t="s">
        <v>6</v>
      </c>
      <c r="F16" s="164" t="s">
        <v>193</v>
      </c>
    </row>
    <row r="17" spans="1:9" x14ac:dyDescent="0.2">
      <c r="F17" s="72" t="s">
        <v>194</v>
      </c>
    </row>
    <row r="18" spans="1:9" x14ac:dyDescent="0.2">
      <c r="F18" s="67" t="s">
        <v>195</v>
      </c>
    </row>
    <row r="19" spans="1:9" x14ac:dyDescent="0.2">
      <c r="F19" s="70"/>
    </row>
    <row r="20" spans="1:9" ht="12" thickBot="1" x14ac:dyDescent="0.25">
      <c r="A20" s="1" t="s">
        <v>146</v>
      </c>
    </row>
    <row r="21" spans="1:9" ht="12" thickTop="1" x14ac:dyDescent="0.2">
      <c r="A21" s="121" t="s">
        <v>230</v>
      </c>
      <c r="B21" s="124"/>
      <c r="C21" s="112"/>
      <c r="D21" s="112"/>
      <c r="E21" s="112"/>
      <c r="F21" s="104" t="s">
        <v>199</v>
      </c>
    </row>
    <row r="22" spans="1:9" x14ac:dyDescent="0.2">
      <c r="A22" s="122" t="s">
        <v>231</v>
      </c>
      <c r="B22" s="125"/>
      <c r="C22" s="114"/>
      <c r="D22" s="114"/>
      <c r="E22" s="114"/>
      <c r="F22" s="106" t="e">
        <f>F23-F21</f>
        <v>#VALUE!</v>
      </c>
    </row>
    <row r="23" spans="1:9" ht="12" thickBot="1" x14ac:dyDescent="0.25">
      <c r="A23" s="123" t="s">
        <v>232</v>
      </c>
      <c r="B23" s="126"/>
      <c r="C23" s="116"/>
      <c r="D23" s="116"/>
      <c r="E23" s="116"/>
      <c r="F23" s="108" t="s">
        <v>200</v>
      </c>
    </row>
    <row r="24" spans="1:9" ht="12" thickTop="1" x14ac:dyDescent="0.2">
      <c r="A24" s="10"/>
      <c r="B24" s="6"/>
      <c r="C24" s="6"/>
      <c r="D24" s="6"/>
      <c r="E24" s="45"/>
      <c r="F24" s="84"/>
      <c r="I24" s="1" t="s">
        <v>7</v>
      </c>
    </row>
  </sheetData>
  <mergeCells count="5">
    <mergeCell ref="A9:E10"/>
    <mergeCell ref="A12:I12"/>
    <mergeCell ref="C5:F8"/>
    <mergeCell ref="A6:B8"/>
    <mergeCell ref="F9:I10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showZeros="0" tabSelected="1" zoomScaleNormal="100" workbookViewId="0">
      <selection activeCell="H19" sqref="H19"/>
    </sheetView>
  </sheetViews>
  <sheetFormatPr baseColWidth="10" defaultRowHeight="11.25" x14ac:dyDescent="0.2"/>
  <cols>
    <col min="1" max="1" width="11.42578125" style="1"/>
    <col min="2" max="2" width="25.7109375" style="1" customWidth="1"/>
    <col min="3" max="3" width="50" style="1" customWidth="1"/>
    <col min="4" max="4" width="8.85546875" style="1" customWidth="1"/>
    <col min="5" max="5" width="11.7109375" style="1" customWidth="1"/>
    <col min="6" max="16384" width="11.42578125" style="1"/>
  </cols>
  <sheetData>
    <row r="1" spans="1:8" ht="12" thickBot="1" x14ac:dyDescent="0.25">
      <c r="A1" s="1" t="s">
        <v>0</v>
      </c>
    </row>
    <row r="2" spans="1:8" ht="12" thickTop="1" x14ac:dyDescent="0.2">
      <c r="A2" s="2"/>
      <c r="B2" s="4"/>
      <c r="C2" s="2"/>
      <c r="D2" s="3"/>
      <c r="E2" s="4"/>
      <c r="F2" s="2"/>
      <c r="G2" s="3"/>
      <c r="H2" s="74"/>
    </row>
    <row r="3" spans="1:8" ht="12" x14ac:dyDescent="0.2">
      <c r="A3" s="5"/>
      <c r="B3" s="7"/>
      <c r="C3" s="5" t="str">
        <f>"LICITACION No. "&amp;numerodeconcurso</f>
        <v>LICITACION No. 2009/0257-0001</v>
      </c>
      <c r="D3" s="6"/>
      <c r="E3" s="7"/>
      <c r="F3" s="5" t="s">
        <v>221</v>
      </c>
      <c r="G3" s="6"/>
      <c r="H3" s="128" t="s">
        <v>222</v>
      </c>
    </row>
    <row r="4" spans="1:8" ht="12.75" x14ac:dyDescent="0.2">
      <c r="A4" s="5"/>
      <c r="B4" s="7"/>
      <c r="C4" s="5"/>
      <c r="D4" s="6"/>
      <c r="E4" s="7"/>
      <c r="F4" s="5"/>
      <c r="G4" s="75">
        <f>fechainicio</f>
        <v>40026</v>
      </c>
      <c r="H4" s="76"/>
    </row>
    <row r="5" spans="1:8" ht="12" thickBot="1" x14ac:dyDescent="0.25">
      <c r="A5" s="78" t="s">
        <v>223</v>
      </c>
      <c r="B5" s="79"/>
      <c r="C5" s="136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37"/>
      <c r="E5" s="138"/>
      <c r="F5" s="5" t="s">
        <v>224</v>
      </c>
      <c r="G5" s="6"/>
      <c r="H5" s="102" t="s">
        <v>268</v>
      </c>
    </row>
    <row r="6" spans="1:8" ht="12.75" thickTop="1" thickBot="1" x14ac:dyDescent="0.25">
      <c r="A6" s="150" t="str">
        <f>area&amp;" "&amp;departamento</f>
        <v>Subdirección de planeación y presupuestos Licitaciones y concursos</v>
      </c>
      <c r="B6" s="151"/>
      <c r="C6" s="136"/>
      <c r="D6" s="137"/>
      <c r="E6" s="138"/>
      <c r="F6" s="5"/>
      <c r="G6" s="75">
        <f>fechaterminacion</f>
        <v>40178</v>
      </c>
      <c r="H6" s="80"/>
    </row>
    <row r="7" spans="1:8" ht="12" customHeight="1" thickTop="1" x14ac:dyDescent="0.2">
      <c r="A7" s="152"/>
      <c r="B7" s="153"/>
      <c r="C7" s="136"/>
      <c r="D7" s="137"/>
      <c r="E7" s="138"/>
      <c r="F7" s="5" t="s">
        <v>225</v>
      </c>
      <c r="G7" s="6"/>
      <c r="H7" s="81" t="s">
        <v>226</v>
      </c>
    </row>
    <row r="8" spans="1:8" ht="12" thickBot="1" x14ac:dyDescent="0.25">
      <c r="A8" s="154"/>
      <c r="B8" s="155"/>
      <c r="C8" s="139"/>
      <c r="D8" s="140"/>
      <c r="E8" s="141"/>
      <c r="F8" s="82"/>
      <c r="G8" s="77">
        <f>plazocalculado</f>
        <v>153</v>
      </c>
      <c r="H8" s="83" t="s">
        <v>227</v>
      </c>
    </row>
    <row r="9" spans="1:8" ht="12" thickTop="1" x14ac:dyDescent="0.2">
      <c r="A9" s="148" t="str">
        <f>razonsocial</f>
        <v>Neodata, S.A. de C.V.</v>
      </c>
      <c r="B9" s="149"/>
      <c r="C9" s="144"/>
      <c r="D9" s="148" t="str">
        <f>cargo&amp;" "&amp;responsable</f>
        <v>DIRECTOR GENERAL JORGE L. DÁVALOS MICELI</v>
      </c>
      <c r="E9" s="149"/>
      <c r="F9" s="149"/>
      <c r="G9" s="149"/>
      <c r="H9" s="144"/>
    </row>
    <row r="10" spans="1:8" ht="12" thickBot="1" x14ac:dyDescent="0.25">
      <c r="A10" s="145"/>
      <c r="B10" s="146"/>
      <c r="C10" s="147"/>
      <c r="D10" s="145"/>
      <c r="E10" s="146"/>
      <c r="F10" s="146"/>
      <c r="G10" s="146"/>
      <c r="H10" s="147"/>
    </row>
    <row r="11" spans="1:8" ht="12.75" thickTop="1" thickBot="1" x14ac:dyDescent="0.25"/>
    <row r="12" spans="1:8" ht="12.75" customHeight="1" thickTop="1" x14ac:dyDescent="0.2">
      <c r="A12" s="130" t="s">
        <v>229</v>
      </c>
      <c r="B12" s="131"/>
      <c r="C12" s="131"/>
      <c r="D12" s="131"/>
      <c r="E12" s="131"/>
      <c r="F12" s="131"/>
      <c r="G12" s="131"/>
      <c r="H12" s="132"/>
    </row>
    <row r="13" spans="1:8" ht="12.75" customHeight="1" thickBot="1" x14ac:dyDescent="0.25">
      <c r="A13" s="133"/>
      <c r="B13" s="134"/>
      <c r="C13" s="134"/>
      <c r="D13" s="134"/>
      <c r="E13" s="134"/>
      <c r="F13" s="134"/>
      <c r="G13" s="134"/>
      <c r="H13" s="135"/>
    </row>
    <row r="14" spans="1:8" ht="12.75" thickTop="1" thickBot="1" x14ac:dyDescent="0.25"/>
    <row r="15" spans="1:8" ht="24" thickTop="1" thickBot="1" x14ac:dyDescent="0.25">
      <c r="A15" s="14" t="s">
        <v>1</v>
      </c>
      <c r="B15" s="119" t="s">
        <v>262</v>
      </c>
      <c r="C15" s="119" t="s">
        <v>267</v>
      </c>
      <c r="D15" s="119" t="s">
        <v>2</v>
      </c>
      <c r="E15" s="118" t="s">
        <v>145</v>
      </c>
      <c r="F15" s="127" t="s">
        <v>3</v>
      </c>
    </row>
    <row r="16" spans="1:8" ht="12" thickTop="1" x14ac:dyDescent="0.2">
      <c r="A16" s="1" t="s">
        <v>4</v>
      </c>
    </row>
    <row r="17" spans="1:8" x14ac:dyDescent="0.2">
      <c r="A17" s="68" t="s">
        <v>103</v>
      </c>
      <c r="B17" s="101" t="s">
        <v>136</v>
      </c>
      <c r="C17" s="101" t="s">
        <v>112</v>
      </c>
      <c r="D17" s="66" t="s">
        <v>5</v>
      </c>
      <c r="E17" s="65" t="s">
        <v>6</v>
      </c>
      <c r="F17" s="164" t="s">
        <v>193</v>
      </c>
    </row>
    <row r="18" spans="1:8" x14ac:dyDescent="0.2">
      <c r="A18" s="61"/>
      <c r="B18" s="61"/>
      <c r="C18" s="6"/>
      <c r="D18" s="11"/>
      <c r="E18" s="62"/>
      <c r="F18" s="72" t="s">
        <v>194</v>
      </c>
    </row>
    <row r="19" spans="1:8" x14ac:dyDescent="0.2">
      <c r="A19" s="61"/>
      <c r="B19" s="61"/>
      <c r="C19" s="6"/>
      <c r="D19" s="11"/>
      <c r="E19" s="62"/>
      <c r="F19" s="67" t="s">
        <v>195</v>
      </c>
    </row>
    <row r="20" spans="1:8" x14ac:dyDescent="0.2">
      <c r="A20" s="61"/>
      <c r="B20" s="61"/>
      <c r="C20" s="6"/>
      <c r="D20" s="11"/>
      <c r="E20" s="62"/>
      <c r="F20" s="70"/>
    </row>
    <row r="21" spans="1:8" ht="13.5" thickBot="1" x14ac:dyDescent="0.25">
      <c r="A21" s="1" t="s">
        <v>146</v>
      </c>
      <c r="H21" s="49"/>
    </row>
    <row r="22" spans="1:8" ht="12" thickTop="1" x14ac:dyDescent="0.2">
      <c r="A22" s="121" t="s">
        <v>230</v>
      </c>
      <c r="B22" s="124"/>
      <c r="C22" s="112"/>
      <c r="D22" s="112"/>
      <c r="E22" s="112"/>
      <c r="F22" s="104" t="s">
        <v>199</v>
      </c>
      <c r="H22" s="6"/>
    </row>
    <row r="23" spans="1:8" x14ac:dyDescent="0.2">
      <c r="A23" s="122" t="s">
        <v>231</v>
      </c>
      <c r="B23" s="125"/>
      <c r="C23" s="114"/>
      <c r="D23" s="114"/>
      <c r="E23" s="114"/>
      <c r="F23" s="106" t="e">
        <f>F24-F22</f>
        <v>#VALUE!</v>
      </c>
      <c r="H23" s="6"/>
    </row>
    <row r="24" spans="1:8" ht="12" thickBot="1" x14ac:dyDescent="0.25">
      <c r="A24" s="123" t="s">
        <v>232</v>
      </c>
      <c r="B24" s="126"/>
      <c r="C24" s="116"/>
      <c r="D24" s="116"/>
      <c r="E24" s="116"/>
      <c r="F24" s="108" t="s">
        <v>200</v>
      </c>
      <c r="H24" s="6"/>
    </row>
    <row r="25" spans="1:8" ht="12" thickTop="1" x14ac:dyDescent="0.2">
      <c r="A25" s="10"/>
      <c r="B25" s="6"/>
      <c r="C25" s="6"/>
      <c r="D25" s="6"/>
      <c r="E25" s="45"/>
      <c r="F25" s="45"/>
      <c r="G25" s="84"/>
      <c r="H25" s="1" t="s">
        <v>7</v>
      </c>
    </row>
  </sheetData>
  <mergeCells count="5">
    <mergeCell ref="A12:H13"/>
    <mergeCell ref="C5:E8"/>
    <mergeCell ref="A9:C10"/>
    <mergeCell ref="D9:H10"/>
    <mergeCell ref="A6:B8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60</vt:i4>
      </vt:variant>
    </vt:vector>
  </HeadingPairs>
  <TitlesOfParts>
    <vt:vector size="65" baseType="lpstr">
      <vt:lpstr>N_Campos Generales</vt:lpstr>
      <vt:lpstr>N_Campos Específicos</vt:lpstr>
      <vt:lpstr>Anexo AE12 Mo_Total</vt:lpstr>
      <vt:lpstr>Anexo AE13 Maq_Total</vt:lpstr>
      <vt:lpstr>Anexo AE14 Ma_Total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Programa de Suministros</dc:title>
  <dc:subject>Programa de Suministros</dc:subject>
  <dc:creator>MIGUEL ANGEL RUIZ SANCHEZ</dc:creator>
  <cp:lastModifiedBy>vsolares</cp:lastModifiedBy>
  <cp:lastPrinted>2009-09-29T21:35:32Z</cp:lastPrinted>
  <dcterms:created xsi:type="dcterms:W3CDTF">2003-10-02T22:07:43Z</dcterms:created>
  <dcterms:modified xsi:type="dcterms:W3CDTF">2016-08-11T20:35:23Z</dcterms:modified>
</cp:coreProperties>
</file>